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15\"/>
    </mc:Choice>
  </mc:AlternateContent>
  <bookViews>
    <workbookView xWindow="2715" yWindow="30" windowWidth="7500" windowHeight="8790" tabRatio="651"/>
  </bookViews>
  <sheets>
    <sheet name="2015" sheetId="8" r:id="rId1"/>
  </sheets>
  <definedNames>
    <definedName name="_xlnm.Print_Titles" localSheetId="0">'2015'!$6:$8</definedName>
    <definedName name="_xlnm.Print_Area" localSheetId="0">'2015'!$A$1:$T$84</definedName>
  </definedNames>
  <calcPr calcId="152511"/>
  <customWorkbookViews>
    <customWorkbookView name="Verbickii Maksim Vladimirovich - Личное представление" guid="{8C8ED334-6DD1-47B6-859F-C8297D90576E}" mergeInterval="0" personalView="1" maximized="1" xWindow="-8" yWindow="-8" windowWidth="1456" windowHeight="876" tabRatio="651" activeSheetId="3"/>
    <customWorkbookView name="Usov Alexeyi Petrovich - Личное представление" guid="{CDF7E55B-4054-4188-A8DF-3F71A673BD9B}" mergeInterval="0" personalView="1" maximized="1" xWindow="-8" yWindow="-8" windowWidth="1456" windowHeight="876" tabRatio="651" activeSheetId="5"/>
  </customWorkbookViews>
</workbook>
</file>

<file path=xl/calcChain.xml><?xml version="1.0" encoding="utf-8"?>
<calcChain xmlns="http://schemas.openxmlformats.org/spreadsheetml/2006/main">
  <c r="T11" i="8" l="1"/>
  <c r="S11" i="8"/>
  <c r="R11" i="8"/>
  <c r="Q11" i="8"/>
  <c r="Q10" i="8" s="1"/>
  <c r="P11" i="8"/>
  <c r="O11" i="8"/>
  <c r="N11" i="8"/>
  <c r="M11" i="8"/>
  <c r="M10" i="8" s="1"/>
  <c r="L11" i="8"/>
  <c r="K11" i="8"/>
  <c r="J11" i="8"/>
  <c r="I11" i="8"/>
  <c r="I10" i="8" s="1"/>
  <c r="H11" i="8"/>
  <c r="G11" i="8"/>
  <c r="F11" i="8"/>
  <c r="E11" i="8"/>
  <c r="E10" i="8" s="1"/>
  <c r="D11" i="8"/>
  <c r="T10" i="8"/>
  <c r="S10" i="8"/>
  <c r="R10" i="8"/>
  <c r="P10" i="8"/>
  <c r="O10" i="8"/>
  <c r="N10" i="8"/>
  <c r="L10" i="8"/>
  <c r="K10" i="8"/>
  <c r="J10" i="8"/>
  <c r="H10" i="8"/>
  <c r="G10" i="8"/>
  <c r="F10" i="8"/>
  <c r="D10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C11" i="8" s="1"/>
  <c r="C10" i="8" s="1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D55" i="8"/>
  <c r="C55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D12" i="8"/>
  <c r="C12" i="8"/>
  <c r="Q28" i="8"/>
  <c r="P28" i="8"/>
  <c r="O28" i="8"/>
  <c r="N28" i="8"/>
  <c r="M28" i="8"/>
  <c r="L28" i="8"/>
  <c r="K28" i="8"/>
  <c r="J28" i="8"/>
  <c r="I28" i="8"/>
  <c r="H28" i="8"/>
  <c r="G28" i="8"/>
  <c r="E28" i="8"/>
  <c r="D28" i="8"/>
  <c r="C28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D53" i="8"/>
  <c r="C53" i="8"/>
  <c r="T58" i="8"/>
  <c r="S58" i="8"/>
  <c r="R58" i="8"/>
  <c r="Q58" i="8"/>
  <c r="P58" i="8"/>
  <c r="O58" i="8"/>
  <c r="N58" i="8"/>
  <c r="M58" i="8"/>
  <c r="L58" i="8"/>
  <c r="K58" i="8"/>
  <c r="I58" i="8"/>
  <c r="H58" i="8"/>
  <c r="G58" i="8"/>
  <c r="E58" i="8"/>
  <c r="D58" i="8"/>
  <c r="C58" i="8"/>
  <c r="J58" i="8"/>
  <c r="F58" i="8"/>
  <c r="T55" i="8"/>
  <c r="S55" i="8"/>
  <c r="E55" i="8"/>
  <c r="T53" i="8"/>
  <c r="S53" i="8"/>
  <c r="E53" i="8"/>
  <c r="T28" i="8"/>
  <c r="S28" i="8"/>
  <c r="R28" i="8"/>
  <c r="F28" i="8"/>
  <c r="T12" i="8"/>
  <c r="S12" i="8"/>
  <c r="E12" i="8"/>
</calcChain>
</file>

<file path=xl/sharedStrings.xml><?xml version="1.0" encoding="utf-8"?>
<sst xmlns="http://schemas.openxmlformats.org/spreadsheetml/2006/main" count="172" uniqueCount="156">
  <si>
    <t>Наименование объекта</t>
  </si>
  <si>
    <t>Техническое перевооружение и реконструкция</t>
  </si>
  <si>
    <t>Новое строительство</t>
  </si>
  <si>
    <t>1.1.1</t>
  </si>
  <si>
    <t>1.1.1.1</t>
  </si>
  <si>
    <t>км</t>
  </si>
  <si>
    <t>1.1.1.2</t>
  </si>
  <si>
    <t>1.1.1.3</t>
  </si>
  <si>
    <t>1.1.1.4</t>
  </si>
  <si>
    <t>1.1.1.5</t>
  </si>
  <si>
    <t>1.1.1.6</t>
  </si>
  <si>
    <t>1.1.1.7</t>
  </si>
  <si>
    <t>1.1.1.8</t>
  </si>
  <si>
    <t>1.1.1.9</t>
  </si>
  <si>
    <t>1.1.1.10</t>
  </si>
  <si>
    <t>1.1.1.11</t>
  </si>
  <si>
    <t>1.1.1.12</t>
  </si>
  <si>
    <t>1.1.1.13</t>
  </si>
  <si>
    <t>1.1.2</t>
  </si>
  <si>
    <t>1.1.4.1</t>
  </si>
  <si>
    <t>1.1.4.2</t>
  </si>
  <si>
    <t>1.1.4.3</t>
  </si>
  <si>
    <t>1.1.4.4</t>
  </si>
  <si>
    <t>1.1.4.5</t>
  </si>
  <si>
    <t>1.1.4.6</t>
  </si>
  <si>
    <t>1.1.4.7</t>
  </si>
  <si>
    <t>1.1.4.8</t>
  </si>
  <si>
    <t>1.1.4.9</t>
  </si>
  <si>
    <t>1.1.4.10</t>
  </si>
  <si>
    <t>1.1.4.11</t>
  </si>
  <si>
    <t>1.1.4.12</t>
  </si>
  <si>
    <t>1.1.4.13</t>
  </si>
  <si>
    <t>1.1.4.14</t>
  </si>
  <si>
    <t>1.1.4.15</t>
  </si>
  <si>
    <t>1.1.4.16</t>
  </si>
  <si>
    <t>1.1.4.17</t>
  </si>
  <si>
    <t>1.1.4.18</t>
  </si>
  <si>
    <t>Строительство электросетевых объектов для технологических присоединений</t>
  </si>
  <si>
    <t>МВА</t>
  </si>
  <si>
    <t>Строительство новых ТП</t>
  </si>
  <si>
    <t>Строительство электросети новых микрорайонов</t>
  </si>
  <si>
    <t xml:space="preserve"> Приобретение автотехники, инструмента, приспособлений</t>
  </si>
  <si>
    <t>Реконструкция электросетевых объектов для технологических присоединений</t>
  </si>
  <si>
    <t>Мероприятия по реконструкции электросетевых объектов для технологических присоединений</t>
  </si>
  <si>
    <t>2</t>
  </si>
  <si>
    <t>2.1.1</t>
  </si>
  <si>
    <t>2.1.1.1</t>
  </si>
  <si>
    <t>2.1.2</t>
  </si>
  <si>
    <t>2.1.2.1</t>
  </si>
  <si>
    <t>2.1.2.2</t>
  </si>
  <si>
    <t>2.1.3</t>
  </si>
  <si>
    <t>2.1.3.1</t>
  </si>
  <si>
    <t>2.2</t>
  </si>
  <si>
    <t>2.2.1</t>
  </si>
  <si>
    <t>2.2.2</t>
  </si>
  <si>
    <t>3</t>
  </si>
  <si>
    <t>2.3</t>
  </si>
  <si>
    <t>2.3.1</t>
  </si>
  <si>
    <t>к приказу Минэнерго России</t>
  </si>
  <si>
    <t>3.1</t>
  </si>
  <si>
    <t>3.2</t>
  </si>
  <si>
    <t>3.3</t>
  </si>
  <si>
    <t>3.4</t>
  </si>
  <si>
    <t>3.5</t>
  </si>
  <si>
    <t>3.6</t>
  </si>
  <si>
    <t>Ввод мощностей</t>
  </si>
  <si>
    <t>Мероприятия по строительству электросетевых объектов для технологических присоединений</t>
  </si>
  <si>
    <t>Вывод мощностей</t>
  </si>
  <si>
    <t>4</t>
  </si>
  <si>
    <t>Покупка объектов электросетевого хозяйства</t>
  </si>
  <si>
    <t>4.1</t>
  </si>
  <si>
    <t>ВСЕГО</t>
  </si>
  <si>
    <t>Заместитель генерального директора по техническим вопросам</t>
  </si>
  <si>
    <t>А.А. Тарасов</t>
  </si>
  <si>
    <t>И.о. начальника производственной службы</t>
  </si>
  <si>
    <t>от 24.03.2010г.  №114</t>
  </si>
  <si>
    <t>план*</t>
  </si>
  <si>
    <t>факт</t>
  </si>
  <si>
    <t>1.</t>
  </si>
  <si>
    <t>Прирост мощности</t>
  </si>
  <si>
    <t>№</t>
  </si>
  <si>
    <t>А.П. Усов</t>
  </si>
  <si>
    <t>Приложение  №  6.3</t>
  </si>
  <si>
    <t>1.1.1.14</t>
  </si>
  <si>
    <t>1.1.1.15</t>
  </si>
  <si>
    <t>ТП-26 замена трансформатора (320 кВА на 400 кВА)</t>
  </si>
  <si>
    <t>ТП-164 замена трансформатора (320 кВА на 400 кВА)</t>
  </si>
  <si>
    <t>ТП-1385 замена трансформатора (315 кВА на 400 кВА)</t>
  </si>
  <si>
    <t>ТП-235 замена трансформатора (250 кВА на 400 кВА)</t>
  </si>
  <si>
    <t>ТП-233 замена трансформатора (160 кВА на 250 кВА)</t>
  </si>
  <si>
    <t>1.1.4.19</t>
  </si>
  <si>
    <t>1.1.4.20</t>
  </si>
  <si>
    <t>1.1.4.21</t>
  </si>
  <si>
    <t xml:space="preserve">Строительство новой КТП ул. Чистые пруды </t>
  </si>
  <si>
    <t>Строительство новой ТП, ул. Столыпина</t>
  </si>
  <si>
    <t>2.1.3.2</t>
  </si>
  <si>
    <t>Отчет о вводах/выводах объектов за 2015 год</t>
  </si>
  <si>
    <t xml:space="preserve">ВЛ-0,4 кВ от ТП-751 </t>
  </si>
  <si>
    <t>ВЛ-0,4 кВ от ТП-Репин с кабельным выводом</t>
  </si>
  <si>
    <t xml:space="preserve">ВЛ-0,4 кВ от ТП-1067 </t>
  </si>
  <si>
    <t>ВЛ-0,4кВ ТП -1310</t>
  </si>
  <si>
    <t>ВЛ-0,4кВ ТП - 701</t>
  </si>
  <si>
    <t>ВЛ - 0,4кВ ТП - 58</t>
  </si>
  <si>
    <t>ВЛ - 0,4кВ РП - Победа</t>
  </si>
  <si>
    <t>ВЛ -0,4кВ ТП - 324 "А"</t>
  </si>
  <si>
    <t>ТП-1035 замена трансформаторов (180 кВА на 250 кВА)</t>
  </si>
  <si>
    <t>ТП-288 замена трансформатора (200 кВА на 250 кВА)</t>
  </si>
  <si>
    <t>ТП - 1109 замена трансформатора (250кВа на 400кВа)</t>
  </si>
  <si>
    <t>ТП - 88 замена трансформатора (160кВа на 250кВа)</t>
  </si>
  <si>
    <t xml:space="preserve">ТП - 1431 замена трансформатора (320кВа на 400кВа) </t>
  </si>
  <si>
    <t>РП - Химический замена трансформатора ( 180кВА на 250кВа)</t>
  </si>
  <si>
    <t>ТП - 210 замена трансформатора ( 180кВА на 250кВа)</t>
  </si>
  <si>
    <t>ТП - 793 замена трансформатора ( 180кВА на 250кВа)</t>
  </si>
  <si>
    <t>ТП - 373 замена трансформатора ( 400кВА на 630кВа)</t>
  </si>
  <si>
    <t>ТП - 399 замена трансформатора ( 250кВА на 400кВа)</t>
  </si>
  <si>
    <t>ТП - 1017 замена трансформаторов ( 160кВА на 250кВа)</t>
  </si>
  <si>
    <t>ТП - 34 замена трансформаторов ( 250кВА на 400кВа)</t>
  </si>
  <si>
    <t>ТП - 101 замена трансформаторов ( 250кВА на 400кВа)</t>
  </si>
  <si>
    <t>ТП -179 замена трансформатора ( 320кВА на 400кВа)</t>
  </si>
  <si>
    <t>РП - 606 замена трансформатора ( 100кВА на 160кВа)</t>
  </si>
  <si>
    <t>ТП -1683 замена панелей на ЩО - 70</t>
  </si>
  <si>
    <t>1.2</t>
  </si>
  <si>
    <t>1.2.1</t>
  </si>
  <si>
    <t>КЛ-6кВ от ранее проложенных КЛ от ПС "Агрегатная" до РП-АТС</t>
  </si>
  <si>
    <t xml:space="preserve">КЛ-6 кВ от РП Симбирский Iiс.ш. до ТП - 1306 Iiс.ш. и установкой в ТП - 1306 ячейки КСО </t>
  </si>
  <si>
    <t>КЛ - 6кВ РП - Лучевой - ТП - 574</t>
  </si>
  <si>
    <t xml:space="preserve">Прокладка фидеров ф. 1023, ф.1024 от п/ст Жилрайон до нового РП № 11 (по ген. плану) в мкр № 9 </t>
  </si>
  <si>
    <t>МАЗ-6312В7 с КМУ KanglimKS 1256-II</t>
  </si>
  <si>
    <t>Lada Largus</t>
  </si>
  <si>
    <t>ГАЗ 27057</t>
  </si>
  <si>
    <t>ВАЗ 21214</t>
  </si>
  <si>
    <t>Toyota Corolla</t>
  </si>
  <si>
    <t>ГАЗ 330273</t>
  </si>
  <si>
    <t>УАЗ 390945</t>
  </si>
  <si>
    <t>Комплект поисковый КП - 100К</t>
  </si>
  <si>
    <t>Конденсатор КПИ - 35 - 10</t>
  </si>
  <si>
    <t>3.7</t>
  </si>
  <si>
    <t>3.8</t>
  </si>
  <si>
    <t>3.9</t>
  </si>
  <si>
    <t>Кл-10кВ, от п/ст "Новосоколовогорская" до РП-Кардан (4 нитки)</t>
  </si>
  <si>
    <t>Строительство РП № 11 (по ген. плану)    (мкр. №9)</t>
  </si>
  <si>
    <t>3.10</t>
  </si>
  <si>
    <t>Lada Priora</t>
  </si>
  <si>
    <t>ВЛ -0,4кВ ТП - 1058</t>
  </si>
  <si>
    <t>ВЛ -0,4кВ ТП - 1182</t>
  </si>
  <si>
    <t>ВЛ -0,4кВ РП - Кирпичный</t>
  </si>
  <si>
    <t>ВЛ -0,4кВ ТП - 104</t>
  </si>
  <si>
    <t>ВЛ -0,4кВ ТП - 153</t>
  </si>
  <si>
    <t>ВЛ -0,4кВ ТП - 353</t>
  </si>
  <si>
    <t>ВЛ -0,4кВ ТП - 1025</t>
  </si>
  <si>
    <t>МВт</t>
  </si>
  <si>
    <t>Гкал/час</t>
  </si>
  <si>
    <t>Реконструкция воздушных линий (ВЛ-0,4 кВ) Всего</t>
  </si>
  <si>
    <t>Реконструкция ТП Всего</t>
  </si>
  <si>
    <t>Прокладка кабельных линий напряжением 6-10 кВ от центров питания ВСЕГО</t>
  </si>
  <si>
    <t>Прокладка распределительных кабельных линий напряжением 6-10 кВ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</si>
</sst>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0"/>
      <name val="Arial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ahoma"/>
      <family val="2"/>
      <charset val="204"/>
    </font>
    <font>
      <b/>
      <sz val="14"/>
      <name val="Tahoma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b/>
      <sz val="11"/>
      <name val="Tahoma"/>
      <family val="2"/>
      <charset val="204"/>
    </font>
    <font>
      <b/>
      <sz val="12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2" fillId="0" borderId="0"/>
  </cellStyleXfs>
  <cellXfs count="68">
    <xf numFmtId="0" fontId="0" fillId="0" borderId="0" xfId="0"/>
    <xf numFmtId="0" fontId="4" fillId="0" borderId="0" xfId="3" applyFont="1" applyFill="1" applyAlignment="1">
      <alignment horizontal="right"/>
    </xf>
    <xf numFmtId="0" fontId="4" fillId="0" borderId="0" xfId="3" applyFont="1" applyFill="1"/>
    <xf numFmtId="0" fontId="1" fillId="0" borderId="0" xfId="3" applyFont="1" applyFill="1" applyAlignment="1">
      <alignment horizontal="right"/>
    </xf>
    <xf numFmtId="0" fontId="4" fillId="0" borderId="0" xfId="3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left" vertical="top"/>
    </xf>
    <xf numFmtId="0" fontId="6" fillId="0" borderId="0" xfId="3" applyFont="1" applyFill="1"/>
    <xf numFmtId="164" fontId="6" fillId="0" borderId="0" xfId="3" applyNumberFormat="1" applyFont="1" applyFill="1"/>
    <xf numFmtId="0" fontId="9" fillId="0" borderId="0" xfId="3" applyFont="1" applyFill="1"/>
    <xf numFmtId="0" fontId="5" fillId="0" borderId="0" xfId="3" applyFont="1" applyFill="1" applyBorder="1" applyAlignment="1">
      <alignment horizontal="left" vertical="center"/>
    </xf>
    <xf numFmtId="0" fontId="5" fillId="0" borderId="0" xfId="3" applyFont="1" applyFill="1" applyAlignment="1">
      <alignment horizontal="left" vertical="center"/>
    </xf>
    <xf numFmtId="0" fontId="4" fillId="0" borderId="0" xfId="3" applyFont="1" applyFill="1" applyAlignment="1">
      <alignment horizontal="left" vertical="top"/>
    </xf>
    <xf numFmtId="164" fontId="10" fillId="0" borderId="1" xfId="4" applyNumberFormat="1" applyFont="1" applyFill="1" applyBorder="1" applyAlignment="1">
      <alignment horizontal="center" vertical="center" wrapText="1"/>
    </xf>
    <xf numFmtId="164" fontId="10" fillId="0" borderId="1" xfId="3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/>
    </xf>
    <xf numFmtId="0" fontId="10" fillId="0" borderId="1" xfId="3" applyFont="1" applyFill="1" applyBorder="1"/>
    <xf numFmtId="0" fontId="11" fillId="0" borderId="1" xfId="3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top" wrapText="1"/>
    </xf>
    <xf numFmtId="0" fontId="11" fillId="0" borderId="1" xfId="5" applyFont="1" applyFill="1" applyBorder="1" applyAlignment="1">
      <alignment vertical="center" wrapText="1"/>
    </xf>
    <xf numFmtId="0" fontId="11" fillId="0" borderId="1" xfId="5" applyFont="1" applyFill="1" applyBorder="1" applyAlignment="1">
      <alignment vertical="center"/>
    </xf>
    <xf numFmtId="0" fontId="9" fillId="0" borderId="1" xfId="3" applyFont="1" applyFill="1" applyBorder="1" applyAlignment="1">
      <alignment horizontal="left" vertical="center" wrapText="1"/>
    </xf>
    <xf numFmtId="0" fontId="11" fillId="0" borderId="1" xfId="5" applyFont="1" applyFill="1" applyBorder="1" applyAlignment="1">
      <alignment horizontal="left" vertical="center" wrapText="1"/>
    </xf>
    <xf numFmtId="0" fontId="8" fillId="0" borderId="1" xfId="5" applyFont="1" applyFill="1" applyBorder="1" applyAlignment="1">
      <alignment horizontal="left" vertical="center" wrapText="1"/>
    </xf>
    <xf numFmtId="0" fontId="8" fillId="0" borderId="1" xfId="3" applyFont="1" applyFill="1" applyBorder="1" applyAlignment="1">
      <alignment vertical="center" wrapText="1" readingOrder="1"/>
    </xf>
    <xf numFmtId="0" fontId="8" fillId="0" borderId="1" xfId="3" applyFont="1" applyFill="1" applyBorder="1" applyAlignment="1">
      <alignment vertical="center" wrapText="1"/>
    </xf>
    <xf numFmtId="0" fontId="10" fillId="0" borderId="1" xfId="5" applyFont="1" applyFill="1" applyBorder="1" applyAlignment="1">
      <alignment vertical="center"/>
    </xf>
    <xf numFmtId="0" fontId="10" fillId="0" borderId="1" xfId="3" applyFont="1" applyFill="1" applyBorder="1" applyAlignment="1">
      <alignment horizontal="left" vertical="center"/>
    </xf>
    <xf numFmtId="0" fontId="10" fillId="0" borderId="1" xfId="3" applyFont="1" applyFill="1" applyBorder="1" applyAlignment="1">
      <alignment vertical="center" wrapText="1" shrinkToFit="1" readingOrder="1"/>
    </xf>
    <xf numFmtId="0" fontId="10" fillId="0" borderId="1" xfId="3" applyFont="1" applyFill="1" applyBorder="1" applyAlignment="1">
      <alignment horizontal="left" vertical="center" wrapText="1" readingOrder="1"/>
    </xf>
    <xf numFmtId="0" fontId="10" fillId="0" borderId="1" xfId="5" applyFont="1" applyFill="1" applyBorder="1" applyAlignment="1">
      <alignment horizontal="left" vertical="center" wrapText="1"/>
    </xf>
    <xf numFmtId="0" fontId="10" fillId="0" borderId="1" xfId="5" applyFont="1" applyFill="1" applyBorder="1" applyAlignment="1">
      <alignment horizontal="left" vertical="center"/>
    </xf>
    <xf numFmtId="0" fontId="10" fillId="0" borderId="1" xfId="0" applyFont="1" applyFill="1" applyBorder="1"/>
    <xf numFmtId="0" fontId="10" fillId="0" borderId="1" xfId="5" applyFont="1" applyFill="1" applyBorder="1" applyAlignment="1">
      <alignment horizontal="left" vertical="center" wrapText="1" shrinkToFit="1"/>
    </xf>
    <xf numFmtId="0" fontId="8" fillId="0" borderId="1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wrapText="1"/>
    </xf>
    <xf numFmtId="49" fontId="11" fillId="0" borderId="1" xfId="3" applyNumberFormat="1" applyFont="1" applyFill="1" applyBorder="1" applyAlignment="1">
      <alignment horizontal="center" vertical="center" wrapText="1"/>
    </xf>
    <xf numFmtId="16" fontId="10" fillId="0" borderId="1" xfId="3" applyNumberFormat="1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vertical="center" wrapText="1" readingOrder="1"/>
    </xf>
    <xf numFmtId="0" fontId="8" fillId="0" borderId="1" xfId="3" applyFont="1" applyFill="1" applyBorder="1" applyAlignment="1">
      <alignment horizontal="center" vertical="center" wrapText="1"/>
    </xf>
    <xf numFmtId="1" fontId="10" fillId="0" borderId="1" xfId="3" applyNumberFormat="1" applyFont="1" applyFill="1" applyBorder="1" applyAlignment="1">
      <alignment horizontal="center" vertical="center"/>
    </xf>
    <xf numFmtId="2" fontId="10" fillId="0" borderId="1" xfId="3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0" xfId="3" applyFont="1" applyFill="1"/>
    <xf numFmtId="2" fontId="10" fillId="0" borderId="1" xfId="4" applyNumberFormat="1" applyFont="1" applyFill="1" applyBorder="1" applyAlignment="1">
      <alignment horizontal="center" vertical="center" wrapText="1"/>
    </xf>
    <xf numFmtId="2" fontId="10" fillId="0" borderId="1" xfId="3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2" fontId="11" fillId="0" borderId="1" xfId="3" applyNumberFormat="1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right"/>
    </xf>
    <xf numFmtId="0" fontId="8" fillId="0" borderId="5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right"/>
    </xf>
    <xf numFmtId="0" fontId="5" fillId="0" borderId="0" xfId="3" applyFont="1" applyFill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2" fontId="7" fillId="0" borderId="1" xfId="4" applyNumberFormat="1" applyFont="1" applyFill="1" applyBorder="1" applyAlignment="1">
      <alignment horizontal="center" vertical="center" wrapText="1"/>
    </xf>
    <xf numFmtId="2" fontId="11" fillId="0" borderId="1" xfId="3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_Инвестиции Сети Сбыты ЭСО" xfId="4"/>
    <cellStyle name="Обычный_ПЛАН 2009 ИСПРАВЛЕННЫ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4"/>
  <sheetViews>
    <sheetView tabSelected="1" view="pageBreakPreview" zoomScale="70" zoomScaleNormal="85" zoomScaleSheetLayoutView="85" workbookViewId="0">
      <pane ySplit="8" topLeftCell="A9" activePane="bottomLeft" state="frozen"/>
      <selection activeCell="I1" sqref="I1"/>
      <selection pane="bottomLeft" activeCell="M22" sqref="M22"/>
    </sheetView>
  </sheetViews>
  <sheetFormatPr defaultRowHeight="15" outlineLevelRow="1" x14ac:dyDescent="0.2"/>
  <cols>
    <col min="1" max="1" width="9.42578125" style="4" customWidth="1"/>
    <col min="2" max="2" width="60.5703125" style="11" customWidth="1"/>
    <col min="3" max="3" width="7.7109375" style="7" bestFit="1" customWidth="1"/>
    <col min="4" max="4" width="8" style="7" customWidth="1"/>
    <col min="5" max="6" width="9.140625" style="7" bestFit="1" customWidth="1"/>
    <col min="7" max="7" width="7.7109375" style="7" bestFit="1" customWidth="1"/>
    <col min="8" max="8" width="7.85546875" style="7" customWidth="1"/>
    <col min="9" max="10" width="9.140625" style="7" bestFit="1" customWidth="1"/>
    <col min="11" max="11" width="7.7109375" style="7" bestFit="1" customWidth="1"/>
    <col min="12" max="12" width="7.85546875" style="7" customWidth="1"/>
    <col min="13" max="13" width="9.140625" style="7" bestFit="1" customWidth="1"/>
    <col min="14" max="14" width="7.7109375" style="7" bestFit="1" customWidth="1"/>
    <col min="15" max="15" width="7.5703125" style="7" customWidth="1"/>
    <col min="16" max="16" width="8.140625" style="7" customWidth="1"/>
    <col min="17" max="17" width="9.140625" style="7" bestFit="1" customWidth="1"/>
    <col min="18" max="18" width="7.7109375" style="7" bestFit="1" customWidth="1"/>
    <col min="19" max="16384" width="9.140625" style="2"/>
  </cols>
  <sheetData>
    <row r="1" spans="1:20" ht="19.5" customHeight="1" x14ac:dyDescent="0.25">
      <c r="A1" s="62"/>
      <c r="B1" s="62"/>
      <c r="C1" s="62"/>
      <c r="D1" s="53"/>
      <c r="E1" s="53"/>
      <c r="F1" s="53"/>
      <c r="G1" s="1"/>
      <c r="H1" s="53"/>
      <c r="I1" s="53"/>
      <c r="J1" s="53"/>
      <c r="K1" s="2"/>
      <c r="L1" s="2"/>
      <c r="M1" s="2"/>
      <c r="N1" s="2"/>
      <c r="O1" s="2"/>
      <c r="P1" s="2"/>
      <c r="Q1" s="2"/>
      <c r="R1" s="2"/>
      <c r="T1" s="3" t="s">
        <v>82</v>
      </c>
    </row>
    <row r="2" spans="1:20" ht="15.75" x14ac:dyDescent="0.25">
      <c r="A2" s="62"/>
      <c r="B2" s="62"/>
      <c r="C2" s="62"/>
      <c r="D2" s="53"/>
      <c r="E2" s="53"/>
      <c r="F2" s="53"/>
      <c r="G2" s="1"/>
      <c r="H2" s="53"/>
      <c r="I2" s="53"/>
      <c r="J2" s="53"/>
      <c r="K2" s="2"/>
      <c r="L2" s="2"/>
      <c r="M2" s="2"/>
      <c r="N2" s="2"/>
      <c r="O2" s="2"/>
      <c r="P2" s="2"/>
      <c r="Q2" s="2"/>
      <c r="R2" s="2"/>
      <c r="T2" s="3" t="s">
        <v>58</v>
      </c>
    </row>
    <row r="3" spans="1:20" ht="15.75" x14ac:dyDescent="0.25">
      <c r="A3" s="62"/>
      <c r="B3" s="62"/>
      <c r="C3" s="62"/>
      <c r="D3" s="53"/>
      <c r="E3" s="53"/>
      <c r="F3" s="53"/>
      <c r="G3" s="1"/>
      <c r="H3" s="53"/>
      <c r="I3" s="53"/>
      <c r="J3" s="53"/>
      <c r="K3" s="2"/>
      <c r="L3" s="2"/>
      <c r="M3" s="2"/>
      <c r="N3" s="2"/>
      <c r="O3" s="2"/>
      <c r="P3" s="2"/>
      <c r="Q3" s="2"/>
      <c r="R3" s="2"/>
      <c r="T3" s="3" t="s">
        <v>75</v>
      </c>
    </row>
    <row r="4" spans="1:20" ht="18" customHeight="1" x14ac:dyDescent="0.2">
      <c r="A4" s="63" t="s">
        <v>96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</row>
    <row r="5" spans="1:20" x14ac:dyDescent="0.2">
      <c r="B5" s="5"/>
    </row>
    <row r="6" spans="1:20" ht="15" customHeight="1" x14ac:dyDescent="0.2">
      <c r="A6" s="56" t="s">
        <v>80</v>
      </c>
      <c r="B6" s="59" t="s">
        <v>0</v>
      </c>
      <c r="C6" s="54" t="s">
        <v>65</v>
      </c>
      <c r="D6" s="64"/>
      <c r="E6" s="64"/>
      <c r="F6" s="64"/>
      <c r="G6" s="64"/>
      <c r="H6" s="64"/>
      <c r="I6" s="64"/>
      <c r="J6" s="55"/>
      <c r="K6" s="65" t="s">
        <v>67</v>
      </c>
      <c r="L6" s="65"/>
      <c r="M6" s="65"/>
      <c r="N6" s="65"/>
      <c r="O6" s="65"/>
      <c r="P6" s="65"/>
      <c r="Q6" s="65"/>
      <c r="R6" s="65"/>
      <c r="S6" s="65" t="s">
        <v>79</v>
      </c>
      <c r="T6" s="65"/>
    </row>
    <row r="7" spans="1:20" x14ac:dyDescent="0.2">
      <c r="A7" s="57"/>
      <c r="B7" s="60"/>
      <c r="C7" s="54" t="s">
        <v>76</v>
      </c>
      <c r="D7" s="64"/>
      <c r="E7" s="64"/>
      <c r="F7" s="55"/>
      <c r="G7" s="54" t="s">
        <v>77</v>
      </c>
      <c r="H7" s="64"/>
      <c r="I7" s="64"/>
      <c r="J7" s="55"/>
      <c r="K7" s="65" t="s">
        <v>76</v>
      </c>
      <c r="L7" s="65"/>
      <c r="M7" s="65"/>
      <c r="N7" s="65"/>
      <c r="O7" s="65" t="s">
        <v>77</v>
      </c>
      <c r="P7" s="65"/>
      <c r="Q7" s="65"/>
      <c r="R7" s="65"/>
      <c r="S7" s="65"/>
      <c r="T7" s="65"/>
    </row>
    <row r="8" spans="1:20" ht="28.5" x14ac:dyDescent="0.2">
      <c r="A8" s="58"/>
      <c r="B8" s="61"/>
      <c r="C8" s="40" t="s">
        <v>150</v>
      </c>
      <c r="D8" s="40" t="s">
        <v>151</v>
      </c>
      <c r="E8" s="40" t="s">
        <v>5</v>
      </c>
      <c r="F8" s="40" t="s">
        <v>38</v>
      </c>
      <c r="G8" s="40" t="s">
        <v>150</v>
      </c>
      <c r="H8" s="40" t="s">
        <v>151</v>
      </c>
      <c r="I8" s="40" t="s">
        <v>5</v>
      </c>
      <c r="J8" s="40" t="s">
        <v>38</v>
      </c>
      <c r="K8" s="40" t="s">
        <v>150</v>
      </c>
      <c r="L8" s="40" t="s">
        <v>151</v>
      </c>
      <c r="M8" s="40" t="s">
        <v>5</v>
      </c>
      <c r="N8" s="40" t="s">
        <v>38</v>
      </c>
      <c r="O8" s="40" t="s">
        <v>150</v>
      </c>
      <c r="P8" s="40" t="s">
        <v>151</v>
      </c>
      <c r="Q8" s="40" t="s">
        <v>5</v>
      </c>
      <c r="R8" s="40" t="s">
        <v>38</v>
      </c>
      <c r="S8" s="34" t="s">
        <v>5</v>
      </c>
      <c r="T8" s="34" t="s">
        <v>38</v>
      </c>
    </row>
    <row r="9" spans="1:20" ht="17.25" customHeight="1" x14ac:dyDescent="0.2">
      <c r="A9" s="35">
        <v>1</v>
      </c>
      <c r="B9" s="35">
        <v>2</v>
      </c>
      <c r="C9" s="35">
        <v>3</v>
      </c>
      <c r="D9" s="35">
        <v>4</v>
      </c>
      <c r="E9" s="35">
        <v>5</v>
      </c>
      <c r="F9" s="35">
        <v>6</v>
      </c>
      <c r="G9" s="35">
        <v>7</v>
      </c>
      <c r="H9" s="35">
        <v>8</v>
      </c>
      <c r="I9" s="35">
        <v>9</v>
      </c>
      <c r="J9" s="35">
        <v>10</v>
      </c>
      <c r="K9" s="35">
        <v>11</v>
      </c>
      <c r="L9" s="35">
        <v>12</v>
      </c>
      <c r="M9" s="35">
        <v>13</v>
      </c>
      <c r="N9" s="35">
        <v>14</v>
      </c>
      <c r="O9" s="35">
        <v>15</v>
      </c>
      <c r="P9" s="35">
        <v>16</v>
      </c>
      <c r="Q9" s="35">
        <v>17</v>
      </c>
      <c r="R9" s="35">
        <v>18</v>
      </c>
      <c r="S9" s="35">
        <v>19</v>
      </c>
      <c r="T9" s="35">
        <v>20</v>
      </c>
    </row>
    <row r="10" spans="1:20" ht="17.25" customHeight="1" x14ac:dyDescent="0.2">
      <c r="A10" s="16"/>
      <c r="B10" s="17" t="s">
        <v>71</v>
      </c>
      <c r="C10" s="52">
        <f>C11+C64</f>
        <v>0</v>
      </c>
      <c r="D10" s="52">
        <f t="shared" ref="D10:T10" si="0">D11+D64</f>
        <v>0</v>
      </c>
      <c r="E10" s="52">
        <f t="shared" si="0"/>
        <v>21.805</v>
      </c>
      <c r="F10" s="52">
        <f t="shared" si="0"/>
        <v>11.16</v>
      </c>
      <c r="G10" s="52">
        <f t="shared" si="0"/>
        <v>0</v>
      </c>
      <c r="H10" s="52">
        <f t="shared" si="0"/>
        <v>0</v>
      </c>
      <c r="I10" s="52">
        <f t="shared" si="0"/>
        <v>16.381999999999998</v>
      </c>
      <c r="J10" s="52">
        <f t="shared" si="0"/>
        <v>11</v>
      </c>
      <c r="K10" s="52">
        <f t="shared" si="0"/>
        <v>0</v>
      </c>
      <c r="L10" s="52">
        <f t="shared" si="0"/>
        <v>0</v>
      </c>
      <c r="M10" s="52">
        <f t="shared" si="0"/>
        <v>12.515000000000001</v>
      </c>
      <c r="N10" s="52">
        <f t="shared" si="0"/>
        <v>5.4049999999999994</v>
      </c>
      <c r="O10" s="52">
        <f t="shared" si="0"/>
        <v>0</v>
      </c>
      <c r="P10" s="52">
        <f t="shared" si="0"/>
        <v>0</v>
      </c>
      <c r="Q10" s="52">
        <f t="shared" si="0"/>
        <v>12.515000000000001</v>
      </c>
      <c r="R10" s="52">
        <f t="shared" si="0"/>
        <v>5.4049999999999994</v>
      </c>
      <c r="S10" s="52">
        <f t="shared" si="0"/>
        <v>9.2899999999999991</v>
      </c>
      <c r="T10" s="52">
        <f t="shared" si="0"/>
        <v>5.5950000000000006</v>
      </c>
    </row>
    <row r="11" spans="1:20" s="8" customFormat="1" x14ac:dyDescent="0.2">
      <c r="A11" s="43" t="s">
        <v>78</v>
      </c>
      <c r="B11" s="18" t="s">
        <v>1</v>
      </c>
      <c r="C11" s="66">
        <f>C12+C28+C52</f>
        <v>0</v>
      </c>
      <c r="D11" s="66">
        <f t="shared" ref="D11:T11" si="1">D12+D28+D52</f>
        <v>0</v>
      </c>
      <c r="E11" s="66">
        <f t="shared" si="1"/>
        <v>21.805</v>
      </c>
      <c r="F11" s="66">
        <f t="shared" si="1"/>
        <v>11.16</v>
      </c>
      <c r="G11" s="66">
        <f t="shared" si="1"/>
        <v>0</v>
      </c>
      <c r="H11" s="66">
        <f t="shared" si="1"/>
        <v>0</v>
      </c>
      <c r="I11" s="66">
        <f t="shared" si="1"/>
        <v>16.381999999999998</v>
      </c>
      <c r="J11" s="66">
        <f t="shared" si="1"/>
        <v>11</v>
      </c>
      <c r="K11" s="66">
        <f t="shared" si="1"/>
        <v>0</v>
      </c>
      <c r="L11" s="66">
        <f t="shared" si="1"/>
        <v>0</v>
      </c>
      <c r="M11" s="66">
        <f t="shared" si="1"/>
        <v>12.515000000000001</v>
      </c>
      <c r="N11" s="66">
        <f t="shared" si="1"/>
        <v>5.4049999999999994</v>
      </c>
      <c r="O11" s="66">
        <f t="shared" si="1"/>
        <v>0</v>
      </c>
      <c r="P11" s="66">
        <f t="shared" si="1"/>
        <v>0</v>
      </c>
      <c r="Q11" s="66">
        <f t="shared" si="1"/>
        <v>12.515000000000001</v>
      </c>
      <c r="R11" s="66">
        <f t="shared" si="1"/>
        <v>5.4049999999999994</v>
      </c>
      <c r="S11" s="66">
        <f t="shared" si="1"/>
        <v>9.2899999999999991</v>
      </c>
      <c r="T11" s="66">
        <f t="shared" si="1"/>
        <v>5.5950000000000006</v>
      </c>
    </row>
    <row r="12" spans="1:20" s="8" customFormat="1" x14ac:dyDescent="0.2">
      <c r="A12" s="36" t="s">
        <v>3</v>
      </c>
      <c r="B12" s="19" t="s">
        <v>152</v>
      </c>
      <c r="C12" s="66">
        <f t="shared" ref="C12:D12" si="2">SUM(C13:C19)</f>
        <v>0</v>
      </c>
      <c r="D12" s="66">
        <f t="shared" si="2"/>
        <v>0</v>
      </c>
      <c r="E12" s="66">
        <f>SUM(E13:E19)</f>
        <v>12.515000000000001</v>
      </c>
      <c r="F12" s="66">
        <f t="shared" ref="F12:R12" si="3">SUM(F13:F19)</f>
        <v>0</v>
      </c>
      <c r="G12" s="66">
        <f t="shared" si="3"/>
        <v>0</v>
      </c>
      <c r="H12" s="66">
        <f t="shared" si="3"/>
        <v>0</v>
      </c>
      <c r="I12" s="66">
        <f t="shared" si="3"/>
        <v>7.1920000000000002</v>
      </c>
      <c r="J12" s="66">
        <f t="shared" si="3"/>
        <v>0</v>
      </c>
      <c r="K12" s="66">
        <f t="shared" si="3"/>
        <v>0</v>
      </c>
      <c r="L12" s="66">
        <f t="shared" si="3"/>
        <v>0</v>
      </c>
      <c r="M12" s="66">
        <f t="shared" si="3"/>
        <v>12.515000000000001</v>
      </c>
      <c r="N12" s="66">
        <f t="shared" si="3"/>
        <v>0</v>
      </c>
      <c r="O12" s="66">
        <f t="shared" si="3"/>
        <v>0</v>
      </c>
      <c r="P12" s="66">
        <f t="shared" si="3"/>
        <v>0</v>
      </c>
      <c r="Q12" s="66">
        <f t="shared" si="3"/>
        <v>12.515000000000001</v>
      </c>
      <c r="R12" s="66">
        <f t="shared" si="3"/>
        <v>0</v>
      </c>
      <c r="S12" s="66">
        <f t="shared" ref="S12:T12" si="4">SUM(S13:S19)</f>
        <v>0</v>
      </c>
      <c r="T12" s="66">
        <f t="shared" si="4"/>
        <v>0</v>
      </c>
    </row>
    <row r="13" spans="1:20" ht="12.75" customHeight="1" x14ac:dyDescent="0.2">
      <c r="A13" s="37" t="s">
        <v>4</v>
      </c>
      <c r="B13" s="26" t="s">
        <v>97</v>
      </c>
      <c r="C13" s="42"/>
      <c r="D13" s="42"/>
      <c r="E13" s="42">
        <v>1.833</v>
      </c>
      <c r="F13" s="42"/>
      <c r="G13" s="42"/>
      <c r="H13" s="42"/>
      <c r="I13" s="42">
        <v>0</v>
      </c>
      <c r="J13" s="42"/>
      <c r="K13" s="42"/>
      <c r="L13" s="42"/>
      <c r="M13" s="42">
        <v>1.833</v>
      </c>
      <c r="N13" s="42"/>
      <c r="O13" s="42"/>
      <c r="P13" s="42"/>
      <c r="Q13" s="42">
        <v>1.833</v>
      </c>
      <c r="R13" s="42"/>
      <c r="S13" s="41">
        <v>0</v>
      </c>
      <c r="T13" s="13">
        <v>0</v>
      </c>
    </row>
    <row r="14" spans="1:20" ht="15" customHeight="1" x14ac:dyDescent="0.2">
      <c r="A14" s="37" t="s">
        <v>6</v>
      </c>
      <c r="B14" s="26" t="s">
        <v>98</v>
      </c>
      <c r="C14" s="42"/>
      <c r="D14" s="42"/>
      <c r="E14" s="42">
        <v>3.84</v>
      </c>
      <c r="F14" s="42"/>
      <c r="G14" s="42"/>
      <c r="H14" s="42"/>
      <c r="I14" s="42">
        <v>3.84</v>
      </c>
      <c r="J14" s="42"/>
      <c r="K14" s="42"/>
      <c r="L14" s="42"/>
      <c r="M14" s="42">
        <v>3.84</v>
      </c>
      <c r="N14" s="42"/>
      <c r="O14" s="42"/>
      <c r="P14" s="42"/>
      <c r="Q14" s="42">
        <v>3.84</v>
      </c>
      <c r="R14" s="42"/>
      <c r="S14" s="41">
        <v>0</v>
      </c>
      <c r="T14" s="13">
        <v>0</v>
      </c>
    </row>
    <row r="15" spans="1:20" ht="14.25" customHeight="1" x14ac:dyDescent="0.2">
      <c r="A15" s="37" t="s">
        <v>7</v>
      </c>
      <c r="B15" s="26" t="s">
        <v>99</v>
      </c>
      <c r="C15" s="42"/>
      <c r="D15" s="42"/>
      <c r="E15" s="42">
        <v>1.9119999999999999</v>
      </c>
      <c r="F15" s="42"/>
      <c r="G15" s="42"/>
      <c r="H15" s="42"/>
      <c r="I15" s="42">
        <v>1.9119999999999999</v>
      </c>
      <c r="J15" s="42"/>
      <c r="K15" s="42"/>
      <c r="L15" s="42"/>
      <c r="M15" s="42">
        <v>1.9119999999999999</v>
      </c>
      <c r="N15" s="42"/>
      <c r="O15" s="42"/>
      <c r="P15" s="42"/>
      <c r="Q15" s="42">
        <v>1.9119999999999999</v>
      </c>
      <c r="R15" s="42"/>
      <c r="S15" s="41">
        <v>0</v>
      </c>
      <c r="T15" s="13">
        <v>0</v>
      </c>
    </row>
    <row r="16" spans="1:20" ht="15" customHeight="1" x14ac:dyDescent="0.2">
      <c r="A16" s="37" t="s">
        <v>8</v>
      </c>
      <c r="B16" s="26" t="s">
        <v>100</v>
      </c>
      <c r="C16" s="42"/>
      <c r="D16" s="42"/>
      <c r="E16" s="42">
        <v>1.3</v>
      </c>
      <c r="F16" s="42"/>
      <c r="G16" s="42"/>
      <c r="H16" s="42"/>
      <c r="I16" s="42">
        <v>0</v>
      </c>
      <c r="J16" s="42"/>
      <c r="K16" s="42"/>
      <c r="L16" s="42"/>
      <c r="M16" s="42">
        <v>1.3</v>
      </c>
      <c r="N16" s="42"/>
      <c r="O16" s="42"/>
      <c r="P16" s="42"/>
      <c r="Q16" s="42">
        <v>1.3</v>
      </c>
      <c r="R16" s="42"/>
      <c r="S16" s="41">
        <v>0</v>
      </c>
      <c r="T16" s="13">
        <v>0</v>
      </c>
    </row>
    <row r="17" spans="1:20" x14ac:dyDescent="0.2">
      <c r="A17" s="37" t="s">
        <v>9</v>
      </c>
      <c r="B17" s="26" t="s">
        <v>101</v>
      </c>
      <c r="C17" s="42"/>
      <c r="D17" s="42"/>
      <c r="E17" s="42">
        <v>2.19</v>
      </c>
      <c r="F17" s="42"/>
      <c r="G17" s="42"/>
      <c r="H17" s="42"/>
      <c r="I17" s="42">
        <v>0</v>
      </c>
      <c r="J17" s="42"/>
      <c r="K17" s="42"/>
      <c r="L17" s="42"/>
      <c r="M17" s="42">
        <v>2.19</v>
      </c>
      <c r="N17" s="42"/>
      <c r="O17" s="42"/>
      <c r="P17" s="42"/>
      <c r="Q17" s="42">
        <v>2.19</v>
      </c>
      <c r="R17" s="42"/>
      <c r="S17" s="41">
        <v>0</v>
      </c>
      <c r="T17" s="13">
        <v>0</v>
      </c>
    </row>
    <row r="18" spans="1:20" x14ac:dyDescent="0.2">
      <c r="A18" s="37" t="s">
        <v>10</v>
      </c>
      <c r="B18" s="26" t="s">
        <v>102</v>
      </c>
      <c r="C18" s="42"/>
      <c r="D18" s="42"/>
      <c r="E18" s="42">
        <v>0.63</v>
      </c>
      <c r="F18" s="42"/>
      <c r="G18" s="42"/>
      <c r="H18" s="42"/>
      <c r="I18" s="42">
        <v>0.63</v>
      </c>
      <c r="J18" s="42"/>
      <c r="K18" s="42"/>
      <c r="L18" s="42"/>
      <c r="M18" s="42">
        <v>0.63</v>
      </c>
      <c r="N18" s="42"/>
      <c r="O18" s="42"/>
      <c r="P18" s="42"/>
      <c r="Q18" s="42">
        <v>0.63</v>
      </c>
      <c r="R18" s="42"/>
      <c r="S18" s="41">
        <v>0</v>
      </c>
      <c r="T18" s="13">
        <v>0</v>
      </c>
    </row>
    <row r="19" spans="1:20" x14ac:dyDescent="0.2">
      <c r="A19" s="37" t="s">
        <v>11</v>
      </c>
      <c r="B19" s="26" t="s">
        <v>103</v>
      </c>
      <c r="C19" s="42"/>
      <c r="D19" s="42"/>
      <c r="E19" s="42">
        <v>0.81</v>
      </c>
      <c r="F19" s="42"/>
      <c r="G19" s="42"/>
      <c r="H19" s="42"/>
      <c r="I19" s="42">
        <v>0.81</v>
      </c>
      <c r="J19" s="42"/>
      <c r="K19" s="42"/>
      <c r="L19" s="42"/>
      <c r="M19" s="42">
        <v>0.81</v>
      </c>
      <c r="N19" s="42"/>
      <c r="O19" s="42"/>
      <c r="P19" s="42"/>
      <c r="Q19" s="42">
        <v>0.81</v>
      </c>
      <c r="R19" s="42"/>
      <c r="S19" s="41">
        <v>0</v>
      </c>
      <c r="T19" s="13">
        <v>0</v>
      </c>
    </row>
    <row r="20" spans="1:20" s="8" customFormat="1" x14ac:dyDescent="0.2">
      <c r="A20" s="37" t="s">
        <v>12</v>
      </c>
      <c r="B20" s="26" t="s">
        <v>143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1">
        <v>0</v>
      </c>
      <c r="T20" s="13">
        <v>0</v>
      </c>
    </row>
    <row r="21" spans="1:20" x14ac:dyDescent="0.2">
      <c r="A21" s="37" t="s">
        <v>13</v>
      </c>
      <c r="B21" s="26" t="s">
        <v>144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1">
        <v>0</v>
      </c>
      <c r="T21" s="13">
        <v>0</v>
      </c>
    </row>
    <row r="22" spans="1:20" x14ac:dyDescent="0.2">
      <c r="A22" s="37" t="s">
        <v>14</v>
      </c>
      <c r="B22" s="15" t="s">
        <v>145</v>
      </c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1">
        <v>0</v>
      </c>
      <c r="T22" s="13">
        <v>0</v>
      </c>
    </row>
    <row r="23" spans="1:20" x14ac:dyDescent="0.2">
      <c r="A23" s="37" t="s">
        <v>15</v>
      </c>
      <c r="B23" s="27" t="s">
        <v>146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1">
        <v>0</v>
      </c>
      <c r="T23" s="13">
        <v>0</v>
      </c>
    </row>
    <row r="24" spans="1:20" x14ac:dyDescent="0.2">
      <c r="A24" s="37" t="s">
        <v>16</v>
      </c>
      <c r="B24" s="27" t="s">
        <v>147</v>
      </c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1">
        <v>0</v>
      </c>
      <c r="T24" s="13">
        <v>0</v>
      </c>
    </row>
    <row r="25" spans="1:20" x14ac:dyDescent="0.2">
      <c r="A25" s="37" t="s">
        <v>17</v>
      </c>
      <c r="B25" s="27" t="s">
        <v>148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1">
        <v>0</v>
      </c>
      <c r="T25" s="13">
        <v>0</v>
      </c>
    </row>
    <row r="26" spans="1:20" x14ac:dyDescent="0.2">
      <c r="A26" s="37" t="s">
        <v>83</v>
      </c>
      <c r="B26" s="27" t="s">
        <v>149</v>
      </c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1">
        <v>0</v>
      </c>
      <c r="T26" s="13">
        <v>0</v>
      </c>
    </row>
    <row r="27" spans="1:20" x14ac:dyDescent="0.2">
      <c r="A27" s="37" t="s">
        <v>84</v>
      </c>
      <c r="B27" s="27" t="s">
        <v>104</v>
      </c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1">
        <v>0</v>
      </c>
      <c r="T27" s="13">
        <v>0</v>
      </c>
    </row>
    <row r="28" spans="1:20" x14ac:dyDescent="0.2">
      <c r="A28" s="36" t="s">
        <v>18</v>
      </c>
      <c r="B28" s="20" t="s">
        <v>153</v>
      </c>
      <c r="C28" s="66">
        <f t="shared" ref="C28:E28" si="5">SUM(C29:C48)</f>
        <v>0</v>
      </c>
      <c r="D28" s="66">
        <f t="shared" si="5"/>
        <v>0</v>
      </c>
      <c r="E28" s="66">
        <f t="shared" si="5"/>
        <v>0</v>
      </c>
      <c r="F28" s="66">
        <f>SUM(F29:F48)</f>
        <v>7.8400000000000007</v>
      </c>
      <c r="G28" s="66">
        <f t="shared" ref="G28:Q28" si="6">SUM(G29:G48)</f>
        <v>0</v>
      </c>
      <c r="H28" s="66">
        <f t="shared" si="6"/>
        <v>0</v>
      </c>
      <c r="I28" s="66">
        <f t="shared" si="6"/>
        <v>0</v>
      </c>
      <c r="J28" s="66">
        <f t="shared" si="6"/>
        <v>7.6800000000000006</v>
      </c>
      <c r="K28" s="66">
        <f t="shared" si="6"/>
        <v>0</v>
      </c>
      <c r="L28" s="66">
        <f t="shared" si="6"/>
        <v>0</v>
      </c>
      <c r="M28" s="66">
        <f t="shared" si="6"/>
        <v>0</v>
      </c>
      <c r="N28" s="66">
        <f t="shared" si="6"/>
        <v>5.4049999999999994</v>
      </c>
      <c r="O28" s="66">
        <f t="shared" si="6"/>
        <v>0</v>
      </c>
      <c r="P28" s="66">
        <f t="shared" si="6"/>
        <v>0</v>
      </c>
      <c r="Q28" s="66">
        <f t="shared" si="6"/>
        <v>0</v>
      </c>
      <c r="R28" s="66">
        <f>SUM(R29:R48)</f>
        <v>5.4049999999999994</v>
      </c>
      <c r="S28" s="66">
        <f>SUM(S29:S48)</f>
        <v>0</v>
      </c>
      <c r="T28" s="66">
        <f>SUM(T29:T48)</f>
        <v>2.2749999999999999</v>
      </c>
    </row>
    <row r="29" spans="1:20" x14ac:dyDescent="0.2">
      <c r="A29" s="38" t="s">
        <v>19</v>
      </c>
      <c r="B29" s="28" t="s">
        <v>105</v>
      </c>
      <c r="C29" s="42"/>
      <c r="D29" s="42"/>
      <c r="E29" s="42"/>
      <c r="F29" s="42">
        <v>0.25</v>
      </c>
      <c r="G29" s="42"/>
      <c r="H29" s="42"/>
      <c r="I29" s="42"/>
      <c r="J29" s="42">
        <v>0.25</v>
      </c>
      <c r="K29" s="42"/>
      <c r="L29" s="42"/>
      <c r="M29" s="42"/>
      <c r="N29" s="42">
        <v>0.18</v>
      </c>
      <c r="O29" s="42"/>
      <c r="P29" s="42"/>
      <c r="Q29" s="42"/>
      <c r="R29" s="42">
        <v>0.18</v>
      </c>
      <c r="S29" s="14">
        <v>0</v>
      </c>
      <c r="T29" s="13">
        <v>7.0000000000000007E-2</v>
      </c>
    </row>
    <row r="30" spans="1:20" x14ac:dyDescent="0.2">
      <c r="A30" s="38" t="s">
        <v>20</v>
      </c>
      <c r="B30" s="28" t="s">
        <v>85</v>
      </c>
      <c r="C30" s="42"/>
      <c r="D30" s="42"/>
      <c r="E30" s="42"/>
      <c r="F30" s="42">
        <v>0.4</v>
      </c>
      <c r="G30" s="42"/>
      <c r="H30" s="42"/>
      <c r="I30" s="42"/>
      <c r="J30" s="42">
        <v>0.4</v>
      </c>
      <c r="K30" s="42"/>
      <c r="L30" s="42"/>
      <c r="M30" s="42"/>
      <c r="N30" s="42">
        <v>0.32</v>
      </c>
      <c r="O30" s="42"/>
      <c r="P30" s="42"/>
      <c r="Q30" s="42"/>
      <c r="R30" s="42">
        <v>0.32</v>
      </c>
      <c r="S30" s="14">
        <v>0</v>
      </c>
      <c r="T30" s="13">
        <v>8.0000000000000016E-2</v>
      </c>
    </row>
    <row r="31" spans="1:20" x14ac:dyDescent="0.2">
      <c r="A31" s="38" t="s">
        <v>21</v>
      </c>
      <c r="B31" s="28" t="s">
        <v>86</v>
      </c>
      <c r="C31" s="42"/>
      <c r="D31" s="42"/>
      <c r="E31" s="42"/>
      <c r="F31" s="42">
        <v>0.4</v>
      </c>
      <c r="G31" s="42"/>
      <c r="H31" s="42"/>
      <c r="I31" s="42"/>
      <c r="J31" s="42">
        <v>0.4</v>
      </c>
      <c r="K31" s="42"/>
      <c r="L31" s="42"/>
      <c r="M31" s="42"/>
      <c r="N31" s="42">
        <v>0.32</v>
      </c>
      <c r="O31" s="42"/>
      <c r="P31" s="42"/>
      <c r="Q31" s="42"/>
      <c r="R31" s="42">
        <v>0.32</v>
      </c>
      <c r="S31" s="14">
        <v>0</v>
      </c>
      <c r="T31" s="13">
        <v>8.0000000000000016E-2</v>
      </c>
    </row>
    <row r="32" spans="1:20" ht="15" customHeight="1" x14ac:dyDescent="0.2">
      <c r="A32" s="38" t="s">
        <v>22</v>
      </c>
      <c r="B32" s="28" t="s">
        <v>87</v>
      </c>
      <c r="C32" s="42"/>
      <c r="D32" s="42"/>
      <c r="E32" s="42"/>
      <c r="F32" s="42">
        <v>0.4</v>
      </c>
      <c r="G32" s="42"/>
      <c r="H32" s="42"/>
      <c r="I32" s="42"/>
      <c r="J32" s="42">
        <v>0.4</v>
      </c>
      <c r="K32" s="42"/>
      <c r="L32" s="42"/>
      <c r="M32" s="42"/>
      <c r="N32" s="42">
        <v>0.315</v>
      </c>
      <c r="O32" s="42"/>
      <c r="P32" s="42"/>
      <c r="Q32" s="42"/>
      <c r="R32" s="42">
        <v>0.315</v>
      </c>
      <c r="S32" s="14">
        <v>0</v>
      </c>
      <c r="T32" s="13">
        <v>8.500000000000002E-2</v>
      </c>
    </row>
    <row r="33" spans="1:20" x14ac:dyDescent="0.2">
      <c r="A33" s="38" t="s">
        <v>23</v>
      </c>
      <c r="B33" s="28" t="s">
        <v>88</v>
      </c>
      <c r="C33" s="42"/>
      <c r="D33" s="42"/>
      <c r="E33" s="42"/>
      <c r="F33" s="42">
        <v>0.4</v>
      </c>
      <c r="G33" s="42"/>
      <c r="H33" s="42"/>
      <c r="I33" s="42"/>
      <c r="J33" s="42">
        <v>0.4</v>
      </c>
      <c r="K33" s="42"/>
      <c r="L33" s="42"/>
      <c r="M33" s="42"/>
      <c r="N33" s="42">
        <v>0.25</v>
      </c>
      <c r="O33" s="42"/>
      <c r="P33" s="42"/>
      <c r="Q33" s="42"/>
      <c r="R33" s="42">
        <v>0.25</v>
      </c>
      <c r="S33" s="14">
        <v>0</v>
      </c>
      <c r="T33" s="13">
        <v>0.15000000000000002</v>
      </c>
    </row>
    <row r="34" spans="1:20" x14ac:dyDescent="0.2">
      <c r="A34" s="38" t="s">
        <v>24</v>
      </c>
      <c r="B34" s="28" t="s">
        <v>89</v>
      </c>
      <c r="C34" s="42"/>
      <c r="D34" s="42"/>
      <c r="E34" s="42"/>
      <c r="F34" s="42">
        <v>0.25</v>
      </c>
      <c r="G34" s="42"/>
      <c r="H34" s="42"/>
      <c r="I34" s="42"/>
      <c r="J34" s="42">
        <v>0.25</v>
      </c>
      <c r="K34" s="42"/>
      <c r="L34" s="42"/>
      <c r="M34" s="42"/>
      <c r="N34" s="42">
        <v>0.16</v>
      </c>
      <c r="O34" s="42"/>
      <c r="P34" s="42"/>
      <c r="Q34" s="42"/>
      <c r="R34" s="42">
        <v>0.16</v>
      </c>
      <c r="S34" s="14">
        <v>0</v>
      </c>
      <c r="T34" s="13">
        <v>0.09</v>
      </c>
    </row>
    <row r="35" spans="1:20" x14ac:dyDescent="0.2">
      <c r="A35" s="38" t="s">
        <v>25</v>
      </c>
      <c r="B35" s="28" t="s">
        <v>106</v>
      </c>
      <c r="C35" s="42"/>
      <c r="D35" s="42"/>
      <c r="E35" s="42"/>
      <c r="F35" s="42">
        <v>0.25</v>
      </c>
      <c r="G35" s="42"/>
      <c r="H35" s="42"/>
      <c r="I35" s="42"/>
      <c r="J35" s="42">
        <v>0.25</v>
      </c>
      <c r="K35" s="42"/>
      <c r="L35" s="42"/>
      <c r="M35" s="42"/>
      <c r="N35" s="42">
        <v>0.2</v>
      </c>
      <c r="O35" s="42"/>
      <c r="P35" s="42"/>
      <c r="Q35" s="42"/>
      <c r="R35" s="42">
        <v>0.2</v>
      </c>
      <c r="S35" s="14">
        <v>0</v>
      </c>
      <c r="T35" s="13">
        <v>4.9999999999999989E-2</v>
      </c>
    </row>
    <row r="36" spans="1:20" x14ac:dyDescent="0.2">
      <c r="A36" s="38" t="s">
        <v>26</v>
      </c>
      <c r="B36" s="28" t="s">
        <v>107</v>
      </c>
      <c r="C36" s="42"/>
      <c r="D36" s="42"/>
      <c r="E36" s="42"/>
      <c r="F36" s="42">
        <v>0.4</v>
      </c>
      <c r="G36" s="42"/>
      <c r="H36" s="42"/>
      <c r="I36" s="42"/>
      <c r="J36" s="42">
        <v>0.4</v>
      </c>
      <c r="K36" s="42"/>
      <c r="L36" s="42"/>
      <c r="M36" s="42"/>
      <c r="N36" s="42">
        <v>0.25</v>
      </c>
      <c r="O36" s="42"/>
      <c r="P36" s="42"/>
      <c r="Q36" s="42"/>
      <c r="R36" s="42">
        <v>0.25</v>
      </c>
      <c r="S36" s="14">
        <v>0</v>
      </c>
      <c r="T36" s="13">
        <v>0.15000000000000002</v>
      </c>
    </row>
    <row r="37" spans="1:20" x14ac:dyDescent="0.2">
      <c r="A37" s="38" t="s">
        <v>27</v>
      </c>
      <c r="B37" s="28" t="s">
        <v>108</v>
      </c>
      <c r="C37" s="42"/>
      <c r="D37" s="42"/>
      <c r="E37" s="42"/>
      <c r="F37" s="42">
        <v>0.25</v>
      </c>
      <c r="G37" s="42"/>
      <c r="H37" s="42"/>
      <c r="I37" s="42"/>
      <c r="J37" s="42">
        <v>0.25</v>
      </c>
      <c r="K37" s="42"/>
      <c r="L37" s="42"/>
      <c r="M37" s="42"/>
      <c r="N37" s="42">
        <v>0.16</v>
      </c>
      <c r="O37" s="42"/>
      <c r="P37" s="42"/>
      <c r="Q37" s="42"/>
      <c r="R37" s="42">
        <v>0.16</v>
      </c>
      <c r="S37" s="14">
        <v>0</v>
      </c>
      <c r="T37" s="13">
        <v>0.09</v>
      </c>
    </row>
    <row r="38" spans="1:20" x14ac:dyDescent="0.2">
      <c r="A38" s="38" t="s">
        <v>28</v>
      </c>
      <c r="B38" s="28" t="s">
        <v>109</v>
      </c>
      <c r="C38" s="42"/>
      <c r="D38" s="42"/>
      <c r="E38" s="42"/>
      <c r="F38" s="42">
        <v>0.4</v>
      </c>
      <c r="G38" s="42"/>
      <c r="H38" s="42"/>
      <c r="I38" s="42"/>
      <c r="J38" s="42">
        <v>0.4</v>
      </c>
      <c r="K38" s="42"/>
      <c r="L38" s="42"/>
      <c r="M38" s="42"/>
      <c r="N38" s="42">
        <v>0.32</v>
      </c>
      <c r="O38" s="42"/>
      <c r="P38" s="42"/>
      <c r="Q38" s="42"/>
      <c r="R38" s="42">
        <v>0.32</v>
      </c>
      <c r="S38" s="14">
        <v>0</v>
      </c>
      <c r="T38" s="13">
        <v>8.0000000000000016E-2</v>
      </c>
    </row>
    <row r="39" spans="1:20" outlineLevel="1" x14ac:dyDescent="0.2">
      <c r="A39" s="38" t="s">
        <v>29</v>
      </c>
      <c r="B39" s="28" t="s">
        <v>110</v>
      </c>
      <c r="C39" s="42"/>
      <c r="D39" s="42"/>
      <c r="E39" s="42"/>
      <c r="F39" s="42">
        <v>0.25</v>
      </c>
      <c r="G39" s="42"/>
      <c r="H39" s="42"/>
      <c r="I39" s="42"/>
      <c r="J39" s="42">
        <v>0.25</v>
      </c>
      <c r="K39" s="42"/>
      <c r="L39" s="42"/>
      <c r="M39" s="42"/>
      <c r="N39" s="42">
        <v>0.18</v>
      </c>
      <c r="O39" s="42"/>
      <c r="P39" s="42"/>
      <c r="Q39" s="42"/>
      <c r="R39" s="42">
        <v>0.18</v>
      </c>
      <c r="S39" s="14">
        <v>0</v>
      </c>
      <c r="T39" s="13">
        <v>7.0000000000000007E-2</v>
      </c>
    </row>
    <row r="40" spans="1:20" outlineLevel="1" x14ac:dyDescent="0.2">
      <c r="A40" s="38" t="s">
        <v>30</v>
      </c>
      <c r="B40" s="28" t="s">
        <v>111</v>
      </c>
      <c r="C40" s="42"/>
      <c r="D40" s="42"/>
      <c r="E40" s="42"/>
      <c r="F40" s="42">
        <v>0.25</v>
      </c>
      <c r="G40" s="42"/>
      <c r="H40" s="42"/>
      <c r="I40" s="42"/>
      <c r="J40" s="42">
        <v>0.25</v>
      </c>
      <c r="K40" s="42"/>
      <c r="L40" s="42"/>
      <c r="M40" s="42"/>
      <c r="N40" s="42">
        <v>0.18</v>
      </c>
      <c r="O40" s="42"/>
      <c r="P40" s="42"/>
      <c r="Q40" s="42"/>
      <c r="R40" s="42">
        <v>0.18</v>
      </c>
      <c r="S40" s="14">
        <v>0</v>
      </c>
      <c r="T40" s="13">
        <v>7.0000000000000007E-2</v>
      </c>
    </row>
    <row r="41" spans="1:20" outlineLevel="1" x14ac:dyDescent="0.2">
      <c r="A41" s="38" t="s">
        <v>31</v>
      </c>
      <c r="B41" s="28" t="s">
        <v>112</v>
      </c>
      <c r="C41" s="42"/>
      <c r="D41" s="42"/>
      <c r="E41" s="42"/>
      <c r="F41" s="42">
        <v>0.25</v>
      </c>
      <c r="G41" s="42"/>
      <c r="H41" s="42"/>
      <c r="I41" s="42"/>
      <c r="J41" s="42">
        <v>0.25</v>
      </c>
      <c r="K41" s="42"/>
      <c r="L41" s="42"/>
      <c r="M41" s="42"/>
      <c r="N41" s="42">
        <v>0.18</v>
      </c>
      <c r="O41" s="42"/>
      <c r="P41" s="42"/>
      <c r="Q41" s="42"/>
      <c r="R41" s="42">
        <v>0.18</v>
      </c>
      <c r="S41" s="14">
        <v>0</v>
      </c>
      <c r="T41" s="13">
        <v>7.0000000000000007E-2</v>
      </c>
    </row>
    <row r="42" spans="1:20" outlineLevel="1" x14ac:dyDescent="0.2">
      <c r="A42" s="38" t="s">
        <v>32</v>
      </c>
      <c r="B42" s="28" t="s">
        <v>113</v>
      </c>
      <c r="C42" s="42"/>
      <c r="D42" s="42"/>
      <c r="E42" s="42"/>
      <c r="F42" s="42">
        <v>0.63</v>
      </c>
      <c r="G42" s="42"/>
      <c r="H42" s="42"/>
      <c r="I42" s="42"/>
      <c r="J42" s="42">
        <v>0.63</v>
      </c>
      <c r="K42" s="42"/>
      <c r="L42" s="42"/>
      <c r="M42" s="42"/>
      <c r="N42" s="42">
        <v>0.4</v>
      </c>
      <c r="O42" s="42"/>
      <c r="P42" s="42"/>
      <c r="Q42" s="42"/>
      <c r="R42" s="42">
        <v>0.4</v>
      </c>
      <c r="S42" s="14">
        <v>0</v>
      </c>
      <c r="T42" s="13">
        <v>0.22999999999999998</v>
      </c>
    </row>
    <row r="43" spans="1:20" outlineLevel="1" x14ac:dyDescent="0.2">
      <c r="A43" s="38" t="s">
        <v>33</v>
      </c>
      <c r="B43" s="28" t="s">
        <v>114</v>
      </c>
      <c r="C43" s="42"/>
      <c r="D43" s="42"/>
      <c r="E43" s="42"/>
      <c r="F43" s="42">
        <v>0.4</v>
      </c>
      <c r="G43" s="42"/>
      <c r="H43" s="42"/>
      <c r="I43" s="42"/>
      <c r="J43" s="42">
        <v>0.4</v>
      </c>
      <c r="K43" s="42"/>
      <c r="L43" s="42"/>
      <c r="M43" s="42"/>
      <c r="N43" s="42">
        <v>0.25</v>
      </c>
      <c r="O43" s="42"/>
      <c r="P43" s="42"/>
      <c r="Q43" s="42"/>
      <c r="R43" s="42">
        <v>0.25</v>
      </c>
      <c r="S43" s="14">
        <v>0</v>
      </c>
      <c r="T43" s="13">
        <v>0.15000000000000002</v>
      </c>
    </row>
    <row r="44" spans="1:20" outlineLevel="1" x14ac:dyDescent="0.2">
      <c r="A44" s="38" t="s">
        <v>34</v>
      </c>
      <c r="B44" s="28" t="s">
        <v>115</v>
      </c>
      <c r="C44" s="42"/>
      <c r="D44" s="42"/>
      <c r="E44" s="42"/>
      <c r="F44" s="42">
        <v>0.5</v>
      </c>
      <c r="G44" s="42"/>
      <c r="H44" s="42"/>
      <c r="I44" s="42"/>
      <c r="J44" s="42">
        <v>0.5</v>
      </c>
      <c r="K44" s="42"/>
      <c r="L44" s="42"/>
      <c r="M44" s="42"/>
      <c r="N44" s="42">
        <v>0.32</v>
      </c>
      <c r="O44" s="42"/>
      <c r="P44" s="42"/>
      <c r="Q44" s="42"/>
      <c r="R44" s="42">
        <v>0.32</v>
      </c>
      <c r="S44" s="14">
        <v>0</v>
      </c>
      <c r="T44" s="13">
        <v>0.18</v>
      </c>
    </row>
    <row r="45" spans="1:20" outlineLevel="1" x14ac:dyDescent="0.2">
      <c r="A45" s="38" t="s">
        <v>35</v>
      </c>
      <c r="B45" s="28" t="s">
        <v>116</v>
      </c>
      <c r="C45" s="42"/>
      <c r="D45" s="42"/>
      <c r="E45" s="42"/>
      <c r="F45" s="42">
        <v>0.8</v>
      </c>
      <c r="G45" s="42"/>
      <c r="H45" s="42"/>
      <c r="I45" s="42"/>
      <c r="J45" s="42">
        <v>0.8</v>
      </c>
      <c r="K45" s="42"/>
      <c r="L45" s="42"/>
      <c r="M45" s="42"/>
      <c r="N45" s="42">
        <v>0.5</v>
      </c>
      <c r="O45" s="42"/>
      <c r="P45" s="42"/>
      <c r="Q45" s="42"/>
      <c r="R45" s="42">
        <v>0.5</v>
      </c>
      <c r="S45" s="14">
        <v>0</v>
      </c>
      <c r="T45" s="13">
        <v>0.30000000000000004</v>
      </c>
    </row>
    <row r="46" spans="1:20" s="6" customFormat="1" ht="12.75" x14ac:dyDescent="0.15">
      <c r="A46" s="38" t="s">
        <v>36</v>
      </c>
      <c r="B46" s="28" t="s">
        <v>117</v>
      </c>
      <c r="C46" s="42"/>
      <c r="D46" s="42"/>
      <c r="E46" s="42"/>
      <c r="F46" s="42">
        <v>0.8</v>
      </c>
      <c r="G46" s="42"/>
      <c r="H46" s="42"/>
      <c r="I46" s="42"/>
      <c r="J46" s="42">
        <v>0.8</v>
      </c>
      <c r="K46" s="42"/>
      <c r="L46" s="42"/>
      <c r="M46" s="42"/>
      <c r="N46" s="42">
        <v>0.5</v>
      </c>
      <c r="O46" s="42"/>
      <c r="P46" s="42"/>
      <c r="Q46" s="42"/>
      <c r="R46" s="42">
        <v>0.5</v>
      </c>
      <c r="S46" s="14">
        <v>0</v>
      </c>
      <c r="T46" s="13">
        <v>0.30000000000000004</v>
      </c>
    </row>
    <row r="47" spans="1:20" s="6" customFormat="1" ht="12.75" x14ac:dyDescent="0.15">
      <c r="A47" s="38" t="s">
        <v>90</v>
      </c>
      <c r="B47" s="28" t="s">
        <v>118</v>
      </c>
      <c r="C47" s="42"/>
      <c r="D47" s="42"/>
      <c r="E47" s="42"/>
      <c r="F47" s="42">
        <v>0.4</v>
      </c>
      <c r="G47" s="42"/>
      <c r="H47" s="42"/>
      <c r="I47" s="42"/>
      <c r="J47" s="42">
        <v>0.4</v>
      </c>
      <c r="K47" s="42"/>
      <c r="L47" s="42"/>
      <c r="M47" s="42"/>
      <c r="N47" s="42">
        <v>0.32</v>
      </c>
      <c r="O47" s="42"/>
      <c r="P47" s="42"/>
      <c r="Q47" s="42"/>
      <c r="R47" s="42">
        <v>0.32</v>
      </c>
      <c r="S47" s="14">
        <v>0</v>
      </c>
      <c r="T47" s="13">
        <v>8.0000000000000016E-2</v>
      </c>
    </row>
    <row r="48" spans="1:20" s="6" customFormat="1" ht="12.75" x14ac:dyDescent="0.15">
      <c r="A48" s="38" t="s">
        <v>91</v>
      </c>
      <c r="B48" s="28" t="s">
        <v>119</v>
      </c>
      <c r="C48" s="42"/>
      <c r="D48" s="42"/>
      <c r="E48" s="42"/>
      <c r="F48" s="42">
        <v>0.16</v>
      </c>
      <c r="G48" s="42"/>
      <c r="H48" s="42"/>
      <c r="I48" s="42"/>
      <c r="J48" s="42">
        <v>0</v>
      </c>
      <c r="K48" s="42"/>
      <c r="L48" s="42"/>
      <c r="M48" s="42"/>
      <c r="N48" s="42">
        <v>0.1</v>
      </c>
      <c r="O48" s="42"/>
      <c r="P48" s="42"/>
      <c r="Q48" s="42"/>
      <c r="R48" s="42">
        <v>0.1</v>
      </c>
      <c r="S48" s="14">
        <v>0</v>
      </c>
      <c r="T48" s="13">
        <v>-0.1</v>
      </c>
    </row>
    <row r="49" spans="1:20" s="6" customFormat="1" ht="12.75" x14ac:dyDescent="0.15">
      <c r="A49" s="38" t="s">
        <v>92</v>
      </c>
      <c r="B49" s="28" t="s">
        <v>120</v>
      </c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14">
        <v>0</v>
      </c>
      <c r="T49" s="13">
        <v>0</v>
      </c>
    </row>
    <row r="50" spans="1:20" s="6" customFormat="1" ht="25.5" x14ac:dyDescent="0.15">
      <c r="A50" s="36" t="s">
        <v>121</v>
      </c>
      <c r="B50" s="39" t="s">
        <v>42</v>
      </c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2"/>
      <c r="T50" s="42"/>
    </row>
    <row r="51" spans="1:20" s="6" customFormat="1" ht="25.5" x14ac:dyDescent="0.15">
      <c r="A51" s="36" t="s">
        <v>122</v>
      </c>
      <c r="B51" s="29" t="s">
        <v>43</v>
      </c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52"/>
      <c r="P51" s="52"/>
      <c r="Q51" s="52"/>
      <c r="R51" s="52"/>
      <c r="S51" s="42"/>
      <c r="T51" s="42"/>
    </row>
    <row r="52" spans="1:20" s="6" customFormat="1" x14ac:dyDescent="0.15">
      <c r="A52" s="36" t="s">
        <v>44</v>
      </c>
      <c r="B52" s="21" t="s">
        <v>2</v>
      </c>
      <c r="C52" s="67">
        <f>C53+C55+C58+C61+C77</f>
        <v>0</v>
      </c>
      <c r="D52" s="67">
        <f t="shared" ref="D52:T52" si="7">D53+D55+D58+D61+D77</f>
        <v>0</v>
      </c>
      <c r="E52" s="67">
        <f t="shared" si="7"/>
        <v>9.2899999999999991</v>
      </c>
      <c r="F52" s="67">
        <f t="shared" si="7"/>
        <v>3.3200000000000003</v>
      </c>
      <c r="G52" s="67">
        <f t="shared" si="7"/>
        <v>0</v>
      </c>
      <c r="H52" s="67">
        <f t="shared" si="7"/>
        <v>0</v>
      </c>
      <c r="I52" s="67">
        <f t="shared" si="7"/>
        <v>9.19</v>
      </c>
      <c r="J52" s="67">
        <f t="shared" si="7"/>
        <v>3.3200000000000003</v>
      </c>
      <c r="K52" s="67">
        <f t="shared" si="7"/>
        <v>0</v>
      </c>
      <c r="L52" s="67">
        <f t="shared" si="7"/>
        <v>0</v>
      </c>
      <c r="M52" s="67">
        <f t="shared" si="7"/>
        <v>0</v>
      </c>
      <c r="N52" s="67">
        <f t="shared" si="7"/>
        <v>0</v>
      </c>
      <c r="O52" s="67">
        <f t="shared" si="7"/>
        <v>0</v>
      </c>
      <c r="P52" s="67">
        <f t="shared" si="7"/>
        <v>0</v>
      </c>
      <c r="Q52" s="67">
        <f t="shared" si="7"/>
        <v>0</v>
      </c>
      <c r="R52" s="67">
        <f t="shared" si="7"/>
        <v>0</v>
      </c>
      <c r="S52" s="67">
        <f t="shared" si="7"/>
        <v>9.2899999999999991</v>
      </c>
      <c r="T52" s="67">
        <f t="shared" si="7"/>
        <v>3.3200000000000003</v>
      </c>
    </row>
    <row r="53" spans="1:20" s="6" customFormat="1" ht="23.25" customHeight="1" x14ac:dyDescent="0.15">
      <c r="A53" s="36" t="s">
        <v>45</v>
      </c>
      <c r="B53" s="19" t="s">
        <v>154</v>
      </c>
      <c r="C53" s="67">
        <f t="shared" ref="C53:D53" si="8">C54</f>
        <v>0</v>
      </c>
      <c r="D53" s="67">
        <f t="shared" si="8"/>
        <v>0</v>
      </c>
      <c r="E53" s="67">
        <f>E54</f>
        <v>1.54</v>
      </c>
      <c r="F53" s="67">
        <f t="shared" ref="F53:R53" si="9">F54</f>
        <v>0</v>
      </c>
      <c r="G53" s="67">
        <f t="shared" si="9"/>
        <v>0</v>
      </c>
      <c r="H53" s="67">
        <f t="shared" si="9"/>
        <v>0</v>
      </c>
      <c r="I53" s="67">
        <f t="shared" si="9"/>
        <v>1.44</v>
      </c>
      <c r="J53" s="67">
        <f t="shared" si="9"/>
        <v>0</v>
      </c>
      <c r="K53" s="67">
        <f t="shared" si="9"/>
        <v>0</v>
      </c>
      <c r="L53" s="67">
        <f t="shared" si="9"/>
        <v>0</v>
      </c>
      <c r="M53" s="67">
        <f t="shared" si="9"/>
        <v>0</v>
      </c>
      <c r="N53" s="67">
        <f t="shared" si="9"/>
        <v>0</v>
      </c>
      <c r="O53" s="67">
        <f t="shared" si="9"/>
        <v>0</v>
      </c>
      <c r="P53" s="67">
        <f t="shared" si="9"/>
        <v>0</v>
      </c>
      <c r="Q53" s="67">
        <f t="shared" si="9"/>
        <v>0</v>
      </c>
      <c r="R53" s="67">
        <f t="shared" si="9"/>
        <v>0</v>
      </c>
      <c r="S53" s="67">
        <f>S54</f>
        <v>1.54</v>
      </c>
      <c r="T53" s="67">
        <f>T54</f>
        <v>0</v>
      </c>
    </row>
    <row r="54" spans="1:20" s="6" customFormat="1" ht="23.25" customHeight="1" x14ac:dyDescent="0.15">
      <c r="A54" s="38" t="s">
        <v>46</v>
      </c>
      <c r="B54" s="30" t="s">
        <v>123</v>
      </c>
      <c r="C54" s="42"/>
      <c r="D54" s="42"/>
      <c r="E54" s="42">
        <v>1.54</v>
      </c>
      <c r="F54" s="42"/>
      <c r="G54" s="42"/>
      <c r="H54" s="42"/>
      <c r="I54" s="42">
        <v>1.44</v>
      </c>
      <c r="J54" s="42"/>
      <c r="K54" s="42"/>
      <c r="L54" s="42"/>
      <c r="M54" s="42"/>
      <c r="N54" s="42"/>
      <c r="O54" s="42"/>
      <c r="P54" s="42"/>
      <c r="Q54" s="42"/>
      <c r="R54" s="42"/>
      <c r="S54" s="42">
        <v>1.54</v>
      </c>
      <c r="T54" s="42">
        <v>0</v>
      </c>
    </row>
    <row r="55" spans="1:20" ht="25.5" x14ac:dyDescent="0.2">
      <c r="A55" s="36" t="s">
        <v>47</v>
      </c>
      <c r="B55" s="19" t="s">
        <v>155</v>
      </c>
      <c r="C55" s="67">
        <f t="shared" ref="C55:D55" si="10">C56</f>
        <v>0</v>
      </c>
      <c r="D55" s="67">
        <f t="shared" si="10"/>
        <v>0</v>
      </c>
      <c r="E55" s="67">
        <f>E56</f>
        <v>0.55000000000000004</v>
      </c>
      <c r="F55" s="67">
        <f t="shared" ref="F55:R55" si="11">F56</f>
        <v>0</v>
      </c>
      <c r="G55" s="67">
        <f t="shared" si="11"/>
        <v>0</v>
      </c>
      <c r="H55" s="67">
        <f t="shared" si="11"/>
        <v>0</v>
      </c>
      <c r="I55" s="67">
        <f t="shared" si="11"/>
        <v>0.55000000000000004</v>
      </c>
      <c r="J55" s="67">
        <f t="shared" si="11"/>
        <v>0</v>
      </c>
      <c r="K55" s="67">
        <f t="shared" si="11"/>
        <v>0</v>
      </c>
      <c r="L55" s="67">
        <f t="shared" si="11"/>
        <v>0</v>
      </c>
      <c r="M55" s="67">
        <f t="shared" si="11"/>
        <v>0</v>
      </c>
      <c r="N55" s="67">
        <f t="shared" si="11"/>
        <v>0</v>
      </c>
      <c r="O55" s="67">
        <f t="shared" si="11"/>
        <v>0</v>
      </c>
      <c r="P55" s="67">
        <f t="shared" si="11"/>
        <v>0</v>
      </c>
      <c r="Q55" s="67">
        <f t="shared" si="11"/>
        <v>0</v>
      </c>
      <c r="R55" s="67">
        <f t="shared" si="11"/>
        <v>0</v>
      </c>
      <c r="S55" s="67">
        <f t="shared" ref="S55:T55" si="12">S56</f>
        <v>0.55000000000000004</v>
      </c>
      <c r="T55" s="67">
        <f t="shared" si="12"/>
        <v>0</v>
      </c>
    </row>
    <row r="56" spans="1:20" ht="25.5" x14ac:dyDescent="0.2">
      <c r="A56" s="38" t="s">
        <v>48</v>
      </c>
      <c r="B56" s="30" t="s">
        <v>124</v>
      </c>
      <c r="C56" s="42"/>
      <c r="D56" s="42"/>
      <c r="E56" s="42">
        <v>0.55000000000000004</v>
      </c>
      <c r="F56" s="42"/>
      <c r="G56" s="42"/>
      <c r="H56" s="42"/>
      <c r="I56" s="42">
        <v>0.55000000000000004</v>
      </c>
      <c r="J56" s="42"/>
      <c r="K56" s="47"/>
      <c r="L56" s="47"/>
      <c r="M56" s="47"/>
      <c r="N56" s="47"/>
      <c r="O56" s="47"/>
      <c r="P56" s="47"/>
      <c r="Q56" s="47"/>
      <c r="R56" s="47"/>
      <c r="S56" s="42">
        <v>0.55000000000000004</v>
      </c>
      <c r="T56" s="42">
        <v>0</v>
      </c>
    </row>
    <row r="57" spans="1:20" s="8" customFormat="1" x14ac:dyDescent="0.2">
      <c r="A57" s="38" t="s">
        <v>49</v>
      </c>
      <c r="B57" s="30" t="s">
        <v>125</v>
      </c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2">
        <v>0</v>
      </c>
      <c r="T57" s="42">
        <v>0</v>
      </c>
    </row>
    <row r="58" spans="1:20" ht="15" customHeight="1" x14ac:dyDescent="0.2">
      <c r="A58" s="36" t="s">
        <v>50</v>
      </c>
      <c r="B58" s="22" t="s">
        <v>39</v>
      </c>
      <c r="C58" s="67">
        <f t="shared" ref="C58:E58" si="13">C59+C60</f>
        <v>0</v>
      </c>
      <c r="D58" s="67">
        <f t="shared" si="13"/>
        <v>0</v>
      </c>
      <c r="E58" s="67">
        <f t="shared" si="13"/>
        <v>0</v>
      </c>
      <c r="F58" s="67">
        <f>F59+F60</f>
        <v>2.06</v>
      </c>
      <c r="G58" s="67">
        <f t="shared" ref="G58:I58" si="14">G59+G60</f>
        <v>0</v>
      </c>
      <c r="H58" s="67">
        <f t="shared" si="14"/>
        <v>0</v>
      </c>
      <c r="I58" s="67">
        <f t="shared" si="14"/>
        <v>0</v>
      </c>
      <c r="J58" s="67">
        <f>J59+J60</f>
        <v>2.06</v>
      </c>
      <c r="K58" s="67">
        <f t="shared" ref="K58:T58" si="15">K59+K60</f>
        <v>0</v>
      </c>
      <c r="L58" s="67">
        <f t="shared" si="15"/>
        <v>0</v>
      </c>
      <c r="M58" s="67">
        <f t="shared" si="15"/>
        <v>0</v>
      </c>
      <c r="N58" s="67">
        <f t="shared" si="15"/>
        <v>0</v>
      </c>
      <c r="O58" s="67">
        <f t="shared" si="15"/>
        <v>0</v>
      </c>
      <c r="P58" s="67">
        <f t="shared" si="15"/>
        <v>0</v>
      </c>
      <c r="Q58" s="67">
        <f t="shared" si="15"/>
        <v>0</v>
      </c>
      <c r="R58" s="67">
        <f t="shared" si="15"/>
        <v>0</v>
      </c>
      <c r="S58" s="67">
        <f t="shared" si="15"/>
        <v>0</v>
      </c>
      <c r="T58" s="67">
        <f t="shared" si="15"/>
        <v>2.06</v>
      </c>
    </row>
    <row r="59" spans="1:20" x14ac:dyDescent="0.2">
      <c r="A59" s="38" t="s">
        <v>51</v>
      </c>
      <c r="B59" s="30" t="s">
        <v>93</v>
      </c>
      <c r="C59" s="42"/>
      <c r="D59" s="42"/>
      <c r="E59" s="42"/>
      <c r="F59" s="42">
        <v>1.26</v>
      </c>
      <c r="G59" s="42"/>
      <c r="H59" s="42"/>
      <c r="I59" s="42"/>
      <c r="J59" s="42">
        <v>1.26</v>
      </c>
      <c r="K59" s="42"/>
      <c r="L59" s="42"/>
      <c r="M59" s="42"/>
      <c r="N59" s="42"/>
      <c r="O59" s="42"/>
      <c r="P59" s="42"/>
      <c r="Q59" s="42"/>
      <c r="R59" s="42"/>
      <c r="S59" s="42">
        <v>0</v>
      </c>
      <c r="T59" s="42">
        <v>1.26</v>
      </c>
    </row>
    <row r="60" spans="1:20" x14ac:dyDescent="0.2">
      <c r="A60" s="38" t="s">
        <v>95</v>
      </c>
      <c r="B60" s="30" t="s">
        <v>94</v>
      </c>
      <c r="C60" s="42"/>
      <c r="D60" s="42"/>
      <c r="E60" s="42"/>
      <c r="F60" s="42">
        <v>0.8</v>
      </c>
      <c r="G60" s="42"/>
      <c r="H60" s="42"/>
      <c r="I60" s="42"/>
      <c r="J60" s="42">
        <v>0.8</v>
      </c>
      <c r="K60" s="42"/>
      <c r="L60" s="42"/>
      <c r="M60" s="42"/>
      <c r="N60" s="42"/>
      <c r="O60" s="42"/>
      <c r="P60" s="42"/>
      <c r="Q60" s="42"/>
      <c r="R60" s="42"/>
      <c r="S60" s="42">
        <v>0</v>
      </c>
      <c r="T60" s="42">
        <v>0.8</v>
      </c>
    </row>
    <row r="61" spans="1:20" x14ac:dyDescent="0.2">
      <c r="A61" s="36" t="s">
        <v>52</v>
      </c>
      <c r="B61" s="23" t="s">
        <v>40</v>
      </c>
      <c r="C61" s="67">
        <f t="shared" ref="C61" si="16">C62+C63</f>
        <v>0</v>
      </c>
      <c r="D61" s="67">
        <f t="shared" ref="D61" si="17">D62+D63</f>
        <v>0</v>
      </c>
      <c r="E61" s="67">
        <f t="shared" ref="E61" si="18">E62+E63</f>
        <v>3.6</v>
      </c>
      <c r="F61" s="67">
        <f t="shared" ref="F61" si="19">F62+F63</f>
        <v>1.26</v>
      </c>
      <c r="G61" s="67">
        <f t="shared" ref="G61" si="20">G62+G63</f>
        <v>0</v>
      </c>
      <c r="H61" s="67">
        <f t="shared" ref="H61" si="21">H62+H63</f>
        <v>0</v>
      </c>
      <c r="I61" s="67">
        <f t="shared" ref="I61" si="22">I62+I63</f>
        <v>3.6</v>
      </c>
      <c r="J61" s="67">
        <f t="shared" ref="J61" si="23">J62+J63</f>
        <v>1.26</v>
      </c>
      <c r="K61" s="67">
        <f t="shared" ref="K61" si="24">K62+K63</f>
        <v>0</v>
      </c>
      <c r="L61" s="67">
        <f t="shared" ref="L61" si="25">L62+L63</f>
        <v>0</v>
      </c>
      <c r="M61" s="67">
        <f t="shared" ref="M61" si="26">M62+M63</f>
        <v>0</v>
      </c>
      <c r="N61" s="67">
        <f t="shared" ref="N61" si="27">N62+N63</f>
        <v>0</v>
      </c>
      <c r="O61" s="67">
        <f t="shared" ref="O61" si="28">O62+O63</f>
        <v>0</v>
      </c>
      <c r="P61" s="67">
        <f t="shared" ref="P61" si="29">P62+P63</f>
        <v>0</v>
      </c>
      <c r="Q61" s="67">
        <f t="shared" ref="Q61" si="30">Q62+Q63</f>
        <v>0</v>
      </c>
      <c r="R61" s="67">
        <f t="shared" ref="R61" si="31">R62+R63</f>
        <v>0</v>
      </c>
      <c r="S61" s="67">
        <f t="shared" ref="S61" si="32">S62+S63</f>
        <v>3.6</v>
      </c>
      <c r="T61" s="67">
        <f t="shared" ref="T61" si="33">T62+T63</f>
        <v>1.26</v>
      </c>
    </row>
    <row r="62" spans="1:20" x14ac:dyDescent="0.2">
      <c r="A62" s="38" t="s">
        <v>53</v>
      </c>
      <c r="B62" s="30" t="s">
        <v>140</v>
      </c>
      <c r="C62" s="42"/>
      <c r="D62" s="42"/>
      <c r="E62" s="42"/>
      <c r="F62" s="42">
        <v>1.26</v>
      </c>
      <c r="G62" s="42"/>
      <c r="H62" s="42"/>
      <c r="I62" s="42"/>
      <c r="J62" s="42">
        <v>1.26</v>
      </c>
      <c r="K62" s="47"/>
      <c r="L62" s="47"/>
      <c r="M62" s="47"/>
      <c r="N62" s="47"/>
      <c r="O62" s="47"/>
      <c r="P62" s="47"/>
      <c r="Q62" s="47"/>
      <c r="R62" s="47"/>
      <c r="S62" s="42">
        <v>0</v>
      </c>
      <c r="T62" s="42">
        <v>1.26</v>
      </c>
    </row>
    <row r="63" spans="1:20" ht="25.5" x14ac:dyDescent="0.2">
      <c r="A63" s="38" t="s">
        <v>54</v>
      </c>
      <c r="B63" s="30" t="s">
        <v>126</v>
      </c>
      <c r="C63" s="42"/>
      <c r="D63" s="42"/>
      <c r="E63" s="42">
        <v>3.6</v>
      </c>
      <c r="F63" s="42"/>
      <c r="G63" s="42"/>
      <c r="H63" s="42"/>
      <c r="I63" s="42">
        <v>3.6</v>
      </c>
      <c r="J63" s="42"/>
      <c r="K63" s="42"/>
      <c r="L63" s="42"/>
      <c r="M63" s="42"/>
      <c r="N63" s="42"/>
      <c r="O63" s="42"/>
      <c r="P63" s="42"/>
      <c r="Q63" s="42"/>
      <c r="R63" s="42"/>
      <c r="S63" s="42">
        <v>3.6</v>
      </c>
      <c r="T63" s="42">
        <v>0</v>
      </c>
    </row>
    <row r="64" spans="1:20" ht="28.5" x14ac:dyDescent="0.2">
      <c r="A64" s="38" t="s">
        <v>56</v>
      </c>
      <c r="B64" s="24" t="s">
        <v>37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4"/>
      <c r="T64" s="14"/>
    </row>
    <row r="65" spans="1:20" ht="25.5" x14ac:dyDescent="0.2">
      <c r="A65" s="38" t="s">
        <v>57</v>
      </c>
      <c r="B65" s="29" t="s">
        <v>66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4"/>
      <c r="T65" s="14"/>
    </row>
    <row r="66" spans="1:20" ht="28.5" x14ac:dyDescent="0.2">
      <c r="A66" s="36" t="s">
        <v>55</v>
      </c>
      <c r="B66" s="25" t="s">
        <v>41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4"/>
      <c r="T66" s="14"/>
    </row>
    <row r="67" spans="1:20" ht="15" customHeight="1" x14ac:dyDescent="0.2">
      <c r="A67" s="38" t="s">
        <v>59</v>
      </c>
      <c r="B67" s="31" t="s">
        <v>127</v>
      </c>
      <c r="C67" s="51">
        <v>1</v>
      </c>
      <c r="D67" s="51"/>
      <c r="E67" s="51"/>
      <c r="F67" s="51"/>
      <c r="G67" s="51">
        <v>1</v>
      </c>
      <c r="H67" s="51"/>
      <c r="I67" s="51"/>
      <c r="J67" s="51"/>
      <c r="K67" s="13"/>
      <c r="L67" s="13"/>
      <c r="M67" s="13"/>
      <c r="N67" s="13"/>
      <c r="O67" s="13"/>
      <c r="P67" s="13"/>
      <c r="Q67" s="13"/>
      <c r="R67" s="13"/>
      <c r="S67" s="41">
        <v>0</v>
      </c>
      <c r="T67" s="13">
        <v>0</v>
      </c>
    </row>
    <row r="68" spans="1:20" ht="15" customHeight="1" x14ac:dyDescent="0.2">
      <c r="A68" s="38" t="s">
        <v>60</v>
      </c>
      <c r="B68" s="31" t="s">
        <v>128</v>
      </c>
      <c r="C68" s="51">
        <v>3</v>
      </c>
      <c r="D68" s="51"/>
      <c r="E68" s="51"/>
      <c r="F68" s="51"/>
      <c r="G68" s="51">
        <v>2</v>
      </c>
      <c r="H68" s="51"/>
      <c r="I68" s="51"/>
      <c r="J68" s="51"/>
      <c r="K68" s="13"/>
      <c r="L68" s="13"/>
      <c r="M68" s="13"/>
      <c r="N68" s="13"/>
      <c r="O68" s="13"/>
      <c r="P68" s="13"/>
      <c r="Q68" s="13"/>
      <c r="R68" s="13"/>
      <c r="S68" s="41">
        <v>0</v>
      </c>
      <c r="T68" s="13">
        <v>0</v>
      </c>
    </row>
    <row r="69" spans="1:20" ht="15" customHeight="1" x14ac:dyDescent="0.2">
      <c r="A69" s="38" t="s">
        <v>61</v>
      </c>
      <c r="B69" s="31" t="s">
        <v>129</v>
      </c>
      <c r="C69" s="51">
        <v>2</v>
      </c>
      <c r="D69" s="51"/>
      <c r="E69" s="51"/>
      <c r="F69" s="51"/>
      <c r="G69" s="51">
        <v>2</v>
      </c>
      <c r="H69" s="51"/>
      <c r="I69" s="51"/>
      <c r="J69" s="51"/>
      <c r="K69" s="13"/>
      <c r="L69" s="13"/>
      <c r="M69" s="13"/>
      <c r="N69" s="13"/>
      <c r="O69" s="13"/>
      <c r="P69" s="13"/>
      <c r="Q69" s="13"/>
      <c r="R69" s="13"/>
      <c r="S69" s="41">
        <v>0</v>
      </c>
      <c r="T69" s="13">
        <v>0</v>
      </c>
    </row>
    <row r="70" spans="1:20" ht="15" customHeight="1" x14ac:dyDescent="0.2">
      <c r="A70" s="38" t="s">
        <v>62</v>
      </c>
      <c r="B70" s="31" t="s">
        <v>130</v>
      </c>
      <c r="C70" s="51">
        <v>3</v>
      </c>
      <c r="D70" s="51"/>
      <c r="E70" s="51"/>
      <c r="F70" s="51"/>
      <c r="G70" s="51">
        <v>3</v>
      </c>
      <c r="H70" s="51"/>
      <c r="I70" s="51"/>
      <c r="J70" s="51"/>
      <c r="K70" s="13"/>
      <c r="L70" s="13"/>
      <c r="M70" s="13"/>
      <c r="N70" s="13"/>
      <c r="O70" s="13"/>
      <c r="P70" s="13"/>
      <c r="Q70" s="13"/>
      <c r="R70" s="13"/>
      <c r="S70" s="41">
        <v>0</v>
      </c>
      <c r="T70" s="13">
        <v>0</v>
      </c>
    </row>
    <row r="71" spans="1:20" ht="15" customHeight="1" x14ac:dyDescent="0.2">
      <c r="A71" s="38" t="s">
        <v>63</v>
      </c>
      <c r="B71" s="32" t="s">
        <v>131</v>
      </c>
      <c r="C71" s="51">
        <v>1</v>
      </c>
      <c r="D71" s="51"/>
      <c r="E71" s="51"/>
      <c r="F71" s="51"/>
      <c r="G71" s="51">
        <v>1</v>
      </c>
      <c r="H71" s="51"/>
      <c r="I71" s="51"/>
      <c r="J71" s="51"/>
      <c r="K71" s="13"/>
      <c r="L71" s="13"/>
      <c r="M71" s="13"/>
      <c r="N71" s="13"/>
      <c r="O71" s="13"/>
      <c r="P71" s="13"/>
      <c r="Q71" s="13"/>
      <c r="R71" s="13"/>
      <c r="S71" s="41">
        <v>0</v>
      </c>
      <c r="T71" s="13">
        <v>0</v>
      </c>
    </row>
    <row r="72" spans="1:20" ht="15" customHeight="1" x14ac:dyDescent="0.2">
      <c r="A72" s="38" t="s">
        <v>64</v>
      </c>
      <c r="B72" s="32" t="s">
        <v>132</v>
      </c>
      <c r="C72" s="51">
        <v>1</v>
      </c>
      <c r="D72" s="51"/>
      <c r="E72" s="51"/>
      <c r="F72" s="51"/>
      <c r="G72" s="51">
        <v>1</v>
      </c>
      <c r="H72" s="51"/>
      <c r="I72" s="51"/>
      <c r="J72" s="51"/>
      <c r="K72" s="13"/>
      <c r="L72" s="13"/>
      <c r="M72" s="13"/>
      <c r="N72" s="13"/>
      <c r="O72" s="13"/>
      <c r="P72" s="13"/>
      <c r="Q72" s="13"/>
      <c r="R72" s="13"/>
      <c r="S72" s="41">
        <v>0</v>
      </c>
      <c r="T72" s="13">
        <v>0</v>
      </c>
    </row>
    <row r="73" spans="1:20" ht="15" customHeight="1" x14ac:dyDescent="0.2">
      <c r="A73" s="38" t="s">
        <v>136</v>
      </c>
      <c r="B73" s="32" t="s">
        <v>133</v>
      </c>
      <c r="C73" s="51">
        <v>1</v>
      </c>
      <c r="D73" s="51"/>
      <c r="E73" s="51"/>
      <c r="F73" s="51"/>
      <c r="G73" s="51">
        <v>1</v>
      </c>
      <c r="H73" s="51"/>
      <c r="I73" s="51"/>
      <c r="J73" s="51"/>
      <c r="K73" s="12"/>
      <c r="L73" s="12"/>
      <c r="M73" s="12"/>
      <c r="N73" s="12"/>
      <c r="O73" s="12"/>
      <c r="P73" s="12"/>
      <c r="Q73" s="12"/>
      <c r="R73" s="12"/>
      <c r="S73" s="41">
        <v>0</v>
      </c>
      <c r="T73" s="13">
        <v>0</v>
      </c>
    </row>
    <row r="74" spans="1:20" x14ac:dyDescent="0.2">
      <c r="A74" s="38" t="s">
        <v>137</v>
      </c>
      <c r="B74" s="33" t="s">
        <v>134</v>
      </c>
      <c r="C74" s="51">
        <v>1</v>
      </c>
      <c r="D74" s="51"/>
      <c r="E74" s="51"/>
      <c r="F74" s="51"/>
      <c r="G74" s="51">
        <v>1</v>
      </c>
      <c r="H74" s="51"/>
      <c r="I74" s="51"/>
      <c r="J74" s="51"/>
      <c r="K74" s="13"/>
      <c r="L74" s="13"/>
      <c r="M74" s="13"/>
      <c r="N74" s="13"/>
      <c r="O74" s="13"/>
      <c r="P74" s="13"/>
      <c r="Q74" s="13"/>
      <c r="R74" s="13"/>
      <c r="S74" s="41">
        <v>0</v>
      </c>
      <c r="T74" s="13">
        <v>0</v>
      </c>
    </row>
    <row r="75" spans="1:20" ht="15" customHeight="1" x14ac:dyDescent="0.2">
      <c r="A75" s="38" t="s">
        <v>138</v>
      </c>
      <c r="B75" s="33" t="s">
        <v>135</v>
      </c>
      <c r="C75" s="51">
        <v>2</v>
      </c>
      <c r="D75" s="51"/>
      <c r="E75" s="51"/>
      <c r="F75" s="51"/>
      <c r="G75" s="51">
        <v>2</v>
      </c>
      <c r="H75" s="51"/>
      <c r="I75" s="51"/>
      <c r="J75" s="51"/>
      <c r="K75" s="13"/>
      <c r="L75" s="13"/>
      <c r="M75" s="13"/>
      <c r="N75" s="13"/>
      <c r="O75" s="13"/>
      <c r="P75" s="13"/>
      <c r="Q75" s="13"/>
      <c r="R75" s="13"/>
      <c r="S75" s="41">
        <v>0</v>
      </c>
      <c r="T75" s="13">
        <v>0</v>
      </c>
    </row>
    <row r="76" spans="1:20" ht="15" customHeight="1" x14ac:dyDescent="0.2">
      <c r="A76" s="38" t="s">
        <v>141</v>
      </c>
      <c r="B76" s="33" t="s">
        <v>142</v>
      </c>
      <c r="C76" s="51">
        <v>0</v>
      </c>
      <c r="D76" s="51"/>
      <c r="E76" s="51"/>
      <c r="F76" s="51"/>
      <c r="G76" s="51">
        <v>1</v>
      </c>
      <c r="H76" s="51"/>
      <c r="I76" s="51"/>
      <c r="J76" s="51"/>
      <c r="K76" s="13"/>
      <c r="L76" s="13"/>
      <c r="M76" s="13"/>
      <c r="N76" s="13"/>
      <c r="O76" s="13"/>
      <c r="P76" s="13"/>
      <c r="Q76" s="13"/>
      <c r="R76" s="13"/>
      <c r="S76" s="41">
        <v>0</v>
      </c>
      <c r="T76" s="13">
        <v>0</v>
      </c>
    </row>
    <row r="77" spans="1:20" s="46" customFormat="1" ht="12.75" x14ac:dyDescent="0.2">
      <c r="A77" s="44" t="s">
        <v>68</v>
      </c>
      <c r="B77" s="45" t="s">
        <v>69</v>
      </c>
      <c r="C77" s="67">
        <f t="shared" ref="C77:T77" si="34">C78</f>
        <v>0</v>
      </c>
      <c r="D77" s="67">
        <f t="shared" si="34"/>
        <v>0</v>
      </c>
      <c r="E77" s="67">
        <f t="shared" si="34"/>
        <v>3.6</v>
      </c>
      <c r="F77" s="67">
        <f t="shared" si="34"/>
        <v>0</v>
      </c>
      <c r="G77" s="67">
        <f t="shared" si="34"/>
        <v>0</v>
      </c>
      <c r="H77" s="67">
        <f t="shared" si="34"/>
        <v>0</v>
      </c>
      <c r="I77" s="67">
        <f t="shared" si="34"/>
        <v>3.6</v>
      </c>
      <c r="J77" s="67">
        <f t="shared" si="34"/>
        <v>0</v>
      </c>
      <c r="K77" s="67">
        <f t="shared" si="34"/>
        <v>0</v>
      </c>
      <c r="L77" s="67">
        <f t="shared" si="34"/>
        <v>0</v>
      </c>
      <c r="M77" s="67">
        <f t="shared" si="34"/>
        <v>0</v>
      </c>
      <c r="N77" s="67">
        <f t="shared" si="34"/>
        <v>0</v>
      </c>
      <c r="O77" s="67">
        <f t="shared" si="34"/>
        <v>0</v>
      </c>
      <c r="P77" s="67">
        <f t="shared" si="34"/>
        <v>0</v>
      </c>
      <c r="Q77" s="67">
        <f t="shared" si="34"/>
        <v>0</v>
      </c>
      <c r="R77" s="67">
        <f t="shared" si="34"/>
        <v>0</v>
      </c>
      <c r="S77" s="67">
        <f t="shared" si="34"/>
        <v>3.6</v>
      </c>
      <c r="T77" s="67">
        <f t="shared" si="34"/>
        <v>0</v>
      </c>
    </row>
    <row r="78" spans="1:20" s="46" customFormat="1" ht="12.75" x14ac:dyDescent="0.2">
      <c r="A78" s="49" t="s">
        <v>70</v>
      </c>
      <c r="B78" s="50" t="s">
        <v>139</v>
      </c>
      <c r="C78" s="14"/>
      <c r="D78" s="14"/>
      <c r="E78" s="14">
        <v>3.6</v>
      </c>
      <c r="F78" s="14"/>
      <c r="G78" s="14"/>
      <c r="H78" s="14"/>
      <c r="I78" s="14">
        <v>3.6</v>
      </c>
      <c r="J78" s="14"/>
      <c r="K78" s="13"/>
      <c r="L78" s="13"/>
      <c r="M78" s="13"/>
      <c r="N78" s="13"/>
      <c r="O78" s="13"/>
      <c r="P78" s="13"/>
      <c r="Q78" s="13"/>
      <c r="R78" s="13"/>
      <c r="S78" s="14">
        <v>3.6</v>
      </c>
      <c r="T78" s="13">
        <v>0</v>
      </c>
    </row>
    <row r="82" spans="2:18" ht="18" x14ac:dyDescent="0.2">
      <c r="B82" s="9" t="s">
        <v>72</v>
      </c>
      <c r="O82" s="9" t="s">
        <v>73</v>
      </c>
      <c r="P82" s="9"/>
      <c r="Q82" s="9"/>
      <c r="R82" s="9"/>
    </row>
    <row r="83" spans="2:18" x14ac:dyDescent="0.2">
      <c r="O83" s="2"/>
      <c r="P83" s="2"/>
      <c r="Q83" s="2"/>
      <c r="R83" s="2"/>
    </row>
    <row r="84" spans="2:18" ht="18" x14ac:dyDescent="0.2">
      <c r="B84" s="10" t="s">
        <v>74</v>
      </c>
      <c r="O84" s="9" t="s">
        <v>81</v>
      </c>
      <c r="P84" s="9"/>
      <c r="Q84" s="9"/>
      <c r="R84" s="9"/>
    </row>
  </sheetData>
  <mergeCells count="13">
    <mergeCell ref="A1:C1"/>
    <mergeCell ref="A2:C2"/>
    <mergeCell ref="A3:C3"/>
    <mergeCell ref="C7:F7"/>
    <mergeCell ref="G7:J7"/>
    <mergeCell ref="C6:J6"/>
    <mergeCell ref="K7:N7"/>
    <mergeCell ref="O7:R7"/>
    <mergeCell ref="K6:R6"/>
    <mergeCell ref="A4:T4"/>
    <mergeCell ref="S6:T7"/>
    <mergeCell ref="A6:A8"/>
    <mergeCell ref="B6:B8"/>
  </mergeCells>
  <phoneticPr fontId="0" type="noConversion"/>
  <pageMargins left="0.59055118110236227" right="0.39370078740157483" top="0.59055118110236227" bottom="0.39370078740157483" header="0.19685039370078741" footer="0.19685039370078741"/>
  <pageSetup paperSize="9" scale="63" fitToHeight="2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2015</vt:lpstr>
      <vt:lpstr>'2015'!Заголовки_для_печати</vt:lpstr>
      <vt:lpstr>'2015'!Область_печати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Orlov Aleksandr Sergeevich</cp:lastModifiedBy>
  <cp:lastPrinted>2016-02-12T06:07:32Z</cp:lastPrinted>
  <dcterms:created xsi:type="dcterms:W3CDTF">1996-10-08T23:32:33Z</dcterms:created>
  <dcterms:modified xsi:type="dcterms:W3CDTF">2016-02-17T13:06:14Z</dcterms:modified>
</cp:coreProperties>
</file>