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sub_1001" localSheetId="0">Лист1!#REF!</definedName>
    <definedName name="sub_11101" localSheetId="0">Лист1!#REF!</definedName>
    <definedName name="sub_11102" localSheetId="0">Лист1!#REF!</definedName>
    <definedName name="sub_112010" localSheetId="0">Лист1!#REF!</definedName>
    <definedName name="sub_11202" localSheetId="0">Лист1!#REF!</definedName>
    <definedName name="sub_11211" localSheetId="0">Лист1!#REF!</definedName>
    <definedName name="sub_112111" localSheetId="0">Лист1!#REF!</definedName>
    <definedName name="sub_1121111" localSheetId="0">Лист1!#REF!</definedName>
    <definedName name="sub_1121112" localSheetId="0">Лист1!#REF!</definedName>
    <definedName name="sub_1121113" localSheetId="0">Лист1!#REF!</definedName>
    <definedName name="sub_1121114" localSheetId="0">Лист1!#REF!</definedName>
    <definedName name="sub_112112" localSheetId="0">Лист1!#REF!</definedName>
    <definedName name="sub_1121121" localSheetId="0">Лист1!#REF!</definedName>
    <definedName name="sub_1121122" localSheetId="0">Лист1!#REF!</definedName>
    <definedName name="sub_1121123" localSheetId="0">Лист1!#REF!</definedName>
    <definedName name="sub_1121124" localSheetId="0">Лист1!#REF!</definedName>
    <definedName name="sub_112113" localSheetId="0">Лист1!#REF!</definedName>
    <definedName name="sub_1121131" localSheetId="0">Лист1!#REF!</definedName>
    <definedName name="sub_1121132" localSheetId="0">Лист1!#REF!</definedName>
    <definedName name="sub_1121133" localSheetId="0">Лист1!#REF!</definedName>
    <definedName name="sub_1121134" localSheetId="0">Лист1!#REF!</definedName>
    <definedName name="sub_112114" localSheetId="0">Лист1!#REF!</definedName>
    <definedName name="sub_1121141" localSheetId="0">Лист1!#REF!</definedName>
    <definedName name="sub_1121142" localSheetId="0">Лист1!#REF!</definedName>
    <definedName name="sub_1121143" localSheetId="0">Лист1!#REF!</definedName>
    <definedName name="sub_1121144" localSheetId="0">Лист1!#REF!</definedName>
    <definedName name="sub_112115" localSheetId="0">Лист1!#REF!</definedName>
    <definedName name="sub_1121151" localSheetId="0">Лист1!#REF!</definedName>
    <definedName name="sub_1121152" localSheetId="0">Лист1!#REF!</definedName>
    <definedName name="sub_1121153" localSheetId="0">Лист1!#REF!</definedName>
    <definedName name="sub_112116" localSheetId="0">Лист1!#REF!</definedName>
    <definedName name="sub_1121161" localSheetId="0">Лист1!#REF!</definedName>
    <definedName name="sub_1121162" localSheetId="0">Лист1!#REF!</definedName>
    <definedName name="sub_1121163" localSheetId="0">Лист1!#REF!</definedName>
    <definedName name="sub_11212" localSheetId="0">Лист1!#REF!</definedName>
    <definedName name="sub_112121" localSheetId="0">Лист1!#REF!</definedName>
    <definedName name="sub_1121211" localSheetId="0">Лист1!#REF!</definedName>
    <definedName name="sub_1121212" localSheetId="0">Лист1!#REF!</definedName>
    <definedName name="sub_1121213" localSheetId="0">Лист1!#REF!</definedName>
    <definedName name="sub_1121214" localSheetId="0">Лист1!#REF!</definedName>
    <definedName name="sub_112122" localSheetId="0">Лист1!#REF!</definedName>
    <definedName name="sub_1121221" localSheetId="0">Лист1!#REF!</definedName>
    <definedName name="sub_1121222" localSheetId="0">Лист1!#REF!</definedName>
    <definedName name="sub_1121223" localSheetId="0">Лист1!#REF!</definedName>
    <definedName name="sub_1121224" localSheetId="0">Лист1!#REF!</definedName>
    <definedName name="sub_112123" localSheetId="0">Лист1!#REF!</definedName>
    <definedName name="sub_1121231" localSheetId="0">Лист1!#REF!</definedName>
    <definedName name="sub_1121232" localSheetId="0">Лист1!#REF!</definedName>
    <definedName name="sub_1121233" localSheetId="0">Лист1!#REF!</definedName>
    <definedName name="sub_1121234" localSheetId="0">Лист1!#REF!</definedName>
    <definedName name="sub_112124" localSheetId="0">Лист1!#REF!</definedName>
    <definedName name="sub_1121241" localSheetId="0">Лист1!#REF!</definedName>
    <definedName name="sub_1121242" localSheetId="0">Лист1!#REF!</definedName>
    <definedName name="sub_1121243" localSheetId="0">Лист1!#REF!</definedName>
    <definedName name="sub_1121244" localSheetId="0">Лист1!#REF!</definedName>
    <definedName name="sub_112125" localSheetId="0">Лист1!#REF!</definedName>
    <definedName name="sub_1121251" localSheetId="0">Лист1!#REF!</definedName>
    <definedName name="sub_1121252" localSheetId="0">Лист1!#REF!</definedName>
    <definedName name="sub_1121253" localSheetId="0">Лист1!#REF!</definedName>
    <definedName name="sub_112126" localSheetId="0">Лист1!#REF!</definedName>
    <definedName name="sub_1121261" localSheetId="0">Лист1!#REF!</definedName>
    <definedName name="sub_1121262" localSheetId="0">Лист1!#REF!</definedName>
    <definedName name="sub_1121263" localSheetId="0">Лист1!#REF!</definedName>
    <definedName name="sub_11301" localSheetId="0">Лист1!$A$13</definedName>
    <definedName name="sub_11302" localSheetId="0">Лист1!#REF!</definedName>
    <definedName name="sub_11310" localSheetId="0">Лист1!$A$10</definedName>
    <definedName name="sub_11311" localSheetId="0">Лист1!$A$14</definedName>
    <definedName name="sub_113111" localSheetId="0">Лист1!$A$16</definedName>
    <definedName name="sub_113112" localSheetId="0">Лист1!$A$17</definedName>
    <definedName name="sub_113113" localSheetId="0">Лист1!$A$20</definedName>
    <definedName name="sub_113114" localSheetId="0">Лист1!$A$21</definedName>
    <definedName name="sub_113115" localSheetId="0">Лист1!$A$22</definedName>
    <definedName name="sub_11312" localSheetId="0">Лист1!$A$23</definedName>
    <definedName name="sub_113121" localSheetId="0">Лист1!$A$25</definedName>
    <definedName name="sub_113122" localSheetId="0">Лист1!$A$26</definedName>
    <definedName name="sub_113123" localSheetId="0">Лист1!$A$29</definedName>
    <definedName name="sub_113124" localSheetId="0">Лист1!$A$30</definedName>
    <definedName name="sub_113125" localSheetId="0">Лист1!$A$31</definedName>
    <definedName name="sub_2001" localSheetId="0">Лист1!#REF!</definedName>
    <definedName name="sub_3001" localSheetId="0">Лист1!#REF!</definedName>
    <definedName name="sub_4001" localSheetId="0">Лист1!#REF!</definedName>
  </definedNames>
  <calcPr calcId="152511"/>
</workbook>
</file>

<file path=xl/calcChain.xml><?xml version="1.0" encoding="utf-8"?>
<calcChain xmlns="http://schemas.openxmlformats.org/spreadsheetml/2006/main">
  <c r="I23" i="1" l="1"/>
  <c r="F20" i="1"/>
  <c r="I20" i="1" s="1"/>
  <c r="D26" i="1" l="1"/>
  <c r="C26" i="1"/>
  <c r="D17" i="1"/>
  <c r="C17" i="1"/>
  <c r="F19" i="1" l="1"/>
  <c r="I19" i="1" s="1"/>
  <c r="F18" i="1"/>
  <c r="I18" i="1" s="1"/>
  <c r="F28" i="1"/>
  <c r="I28" i="1" s="1"/>
  <c r="F27" i="1"/>
  <c r="I27" i="1" s="1"/>
  <c r="E26" i="1"/>
  <c r="E17" i="1"/>
  <c r="F25" i="1"/>
  <c r="F21" i="1"/>
  <c r="I21" i="1" s="1"/>
  <c r="F16" i="1"/>
  <c r="I16" i="1" s="1"/>
  <c r="I26" i="1" l="1"/>
  <c r="I17" i="1"/>
  <c r="I14" i="1" s="1"/>
  <c r="I25" i="1"/>
  <c r="F26" i="1"/>
  <c r="F17" i="1"/>
</calcChain>
</file>

<file path=xl/sharedStrings.xml><?xml version="1.0" encoding="utf-8"?>
<sst xmlns="http://schemas.openxmlformats.org/spreadsheetml/2006/main" count="103" uniqueCount="48">
  <si>
    <t xml:space="preserve">к приказу Министерства энергетики РФ
</t>
  </si>
  <si>
    <t xml:space="preserve">от 5 мая 2016 г. N 380
</t>
  </si>
  <si>
    <t>Приложение N 11</t>
  </si>
  <si>
    <t xml:space="preserve">Форма 11. Краткое описание инвестиционной программы. Обоснование необходимости реализации инвестиционных проектов
</t>
  </si>
  <si>
    <t>N п/п</t>
  </si>
  <si>
    <t>Наименование показателя</t>
  </si>
  <si>
    <t>Наименование субъекта Российской Федерации</t>
  </si>
  <si>
    <t>нд</t>
  </si>
  <si>
    <t>1.1</t>
  </si>
  <si>
    <t>1.1.1</t>
  </si>
  <si>
    <t>1.1.2</t>
  </si>
  <si>
    <t>1.1.3</t>
  </si>
  <si>
    <t>1.1.4</t>
  </si>
  <si>
    <t>1.1.5</t>
  </si>
  <si>
    <t>1.2.1</t>
  </si>
  <si>
    <t>1.2.2</t>
  </si>
  <si>
    <t>1.2</t>
  </si>
  <si>
    <t>1.2.3</t>
  </si>
  <si>
    <t>1.2.4</t>
  </si>
  <si>
    <t>1.2.5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</si>
  <si>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</si>
  <si>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Индекс сметной стоимости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</si>
  <si>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всего"*(4)</t>
  </si>
  <si>
    <r>
      <t>[</t>
    </r>
    <r>
      <rPr>
        <sz val="12"/>
        <color rgb="FF106BBE"/>
        <rFont val="Arial"/>
        <family val="2"/>
        <charset val="204"/>
      </rPr>
      <t>п. 1.1.1</t>
    </r>
    <r>
      <rPr>
        <sz val="12"/>
        <color theme="1"/>
        <rFont val="Arial"/>
        <family val="2"/>
        <charset val="204"/>
      </rPr>
      <t xml:space="preserve"> + </t>
    </r>
    <r>
      <rPr>
        <sz val="12"/>
        <color rgb="FF106BBE"/>
        <rFont val="Arial"/>
        <family val="2"/>
        <charset val="204"/>
      </rPr>
      <t>п. 1.1.2</t>
    </r>
    <r>
      <rPr>
        <sz val="12"/>
        <color theme="1"/>
        <rFont val="Arial"/>
        <family val="2"/>
        <charset val="204"/>
      </rPr>
      <t xml:space="preserve"> + </t>
    </r>
    <r>
      <rPr>
        <sz val="12"/>
        <color rgb="FF106BBE"/>
        <rFont val="Arial"/>
        <family val="2"/>
        <charset val="204"/>
      </rPr>
      <t>п. 1.1.3</t>
    </r>
    <r>
      <rPr>
        <sz val="12"/>
        <color theme="1"/>
        <rFont val="Arial"/>
        <family val="2"/>
        <charset val="204"/>
      </rPr>
      <t xml:space="preserve"> + </t>
    </r>
    <r>
      <rPr>
        <sz val="12"/>
        <color rgb="FF106BBE"/>
        <rFont val="Arial"/>
        <family val="2"/>
        <charset val="204"/>
      </rPr>
      <t>п. 1.1.4</t>
    </r>
    <r>
      <rPr>
        <sz val="12"/>
        <color theme="1"/>
        <rFont val="Arial"/>
        <family val="2"/>
        <charset val="204"/>
      </rPr>
      <t xml:space="preserve"> + </t>
    </r>
    <r>
      <rPr>
        <sz val="12"/>
        <color rgb="FF106BBE"/>
        <rFont val="Arial"/>
        <family val="2"/>
        <charset val="204"/>
      </rPr>
      <t>п. 1.1.5</t>
    </r>
    <r>
      <rPr>
        <sz val="12"/>
        <color theme="1"/>
        <rFont val="Arial"/>
        <family val="2"/>
        <charset val="204"/>
      </rPr>
      <t>]:</t>
    </r>
  </si>
  <si>
    <t>строительство воздушных линий, на уровне напряжения i</t>
  </si>
  <si>
    <t>строительство кабельных линий, на уровне напряжения i</t>
  </si>
  <si>
    <t>строительство пунктов секционирования, на уровне напряжения i и (или) диапазоне мощности j</t>
  </si>
  <si>
    <t>С4</t>
  </si>
  <si>
    <t>строительство комплектных трансформаторных подстанций (КТП), распределительных трансформаторных подстанций (РТП) с уровнем напряжения до 35 кВ, на уровне напряжения i и (или) диапазоне мощности j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</si>
  <si>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</si>
  <si>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r>
      <t>[</t>
    </r>
    <r>
      <rPr>
        <sz val="12"/>
        <color rgb="FF106BBE"/>
        <rFont val="Arial"/>
        <family val="2"/>
        <charset val="204"/>
      </rPr>
      <t>п.1.2.1</t>
    </r>
    <r>
      <rPr>
        <sz val="12"/>
        <color theme="1"/>
        <rFont val="Arial"/>
        <family val="2"/>
        <charset val="204"/>
      </rPr>
      <t xml:space="preserve"> + </t>
    </r>
    <r>
      <rPr>
        <sz val="12"/>
        <color rgb="FF106BBE"/>
        <rFont val="Arial"/>
        <family val="2"/>
        <charset val="204"/>
      </rPr>
      <t>п.1.2.2</t>
    </r>
    <r>
      <rPr>
        <sz val="12"/>
        <color theme="1"/>
        <rFont val="Arial"/>
        <family val="2"/>
        <charset val="204"/>
      </rPr>
      <t xml:space="preserve"> + </t>
    </r>
    <r>
      <rPr>
        <sz val="12"/>
        <color rgb="FF106BBE"/>
        <rFont val="Arial"/>
        <family val="2"/>
        <charset val="204"/>
      </rPr>
      <t>п.1.2.3</t>
    </r>
    <r>
      <rPr>
        <sz val="12"/>
        <color theme="1"/>
        <rFont val="Arial"/>
        <family val="2"/>
        <charset val="204"/>
      </rPr>
      <t xml:space="preserve"> + </t>
    </r>
    <r>
      <rPr>
        <sz val="12"/>
        <color rgb="FF106BBE"/>
        <rFont val="Arial"/>
        <family val="2"/>
        <charset val="204"/>
      </rPr>
      <t>п.1.2.4</t>
    </r>
    <r>
      <rPr>
        <sz val="12"/>
        <color theme="1"/>
        <rFont val="Arial"/>
        <family val="2"/>
        <charset val="204"/>
      </rPr>
      <t xml:space="preserve"> + </t>
    </r>
    <r>
      <rPr>
        <sz val="12"/>
        <color rgb="FF106BBE"/>
        <rFont val="Arial"/>
        <family val="2"/>
        <charset val="204"/>
      </rPr>
      <t>п.1.2.5</t>
    </r>
    <r>
      <rPr>
        <sz val="12"/>
        <color theme="1"/>
        <rFont val="Arial"/>
        <family val="2"/>
        <charset val="204"/>
      </rPr>
      <t>]</t>
    </r>
  </si>
  <si>
    <t>строительство комплектных трансформаторных подстанций (КТП), распределительных трансформаторных подстанций (РТП) с уровнем напряжения до 35 кВ, на уровне напряжения i и (или) диапазоне мощности]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</si>
  <si>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включительно,всего"*(5)</t>
  </si>
  <si>
    <t xml:space="preserve">строительство кабельных линий, на уровне напряжения НН (0,4 кВ и ниже) </t>
  </si>
  <si>
    <t xml:space="preserve">строительство кабельных линий, на уровне напряжения СН 2 (20-1 кВ) </t>
  </si>
  <si>
    <t>1.1.2.1</t>
  </si>
  <si>
    <t>1.1.2.2</t>
  </si>
  <si>
    <t>1.2.2.1</t>
  </si>
  <si>
    <t>1.2.2.2</t>
  </si>
  <si>
    <t xml:space="preserve">Инвестиционная программа ЗАО "Саратовское предприятие городских электрических сетей"          </t>
  </si>
  <si>
    <t>Фактические значения показателей мощности, протяженности, км</t>
  </si>
  <si>
    <t>Среднее за 3 года значение фактических показателей мощности, протяженности, км</t>
  </si>
  <si>
    <t>Плановые значения стоимости на 2016 год, тыс. рублей*(2)</t>
  </si>
  <si>
    <t>2014 год</t>
  </si>
  <si>
    <t>2015 год</t>
  </si>
  <si>
    <t>Год раскрытия информации: 2017 год</t>
  </si>
  <si>
    <t>2016 год</t>
  </si>
  <si>
    <t>Значения стандартизированных ставок за 2016 год, 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</si>
</sst>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Arial"/>
      <family val="2"/>
      <charset val="204"/>
    </font>
    <font>
      <sz val="12"/>
      <color rgb="FF106BBE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49" fontId="0" fillId="0" borderId="0" xfId="0" applyNumberFormat="1"/>
    <xf numFmtId="49" fontId="2" fillId="0" borderId="1" xfId="0" applyNumberFormat="1" applyFont="1" applyBorder="1" applyAlignment="1">
      <alignment horizontal="center" vertical="top" wrapText="1"/>
    </xf>
    <xf numFmtId="4" fontId="0" fillId="0" borderId="0" xfId="0" applyNumberFormat="1" applyFill="1"/>
    <xf numFmtId="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2" fontId="0" fillId="0" borderId="0" xfId="0" applyNumberFormat="1"/>
    <xf numFmtId="49" fontId="2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49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49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1"/>
  <sheetViews>
    <sheetView tabSelected="1" zoomScale="70" zoomScaleNormal="70" workbookViewId="0">
      <selection activeCell="H14" sqref="H14:H15"/>
    </sheetView>
  </sheetViews>
  <sheetFormatPr defaultRowHeight="15" x14ac:dyDescent="0.25"/>
  <cols>
    <col min="1" max="1" width="12" style="5" customWidth="1"/>
    <col min="2" max="2" width="44" style="15" customWidth="1"/>
    <col min="3" max="3" width="15.140625" style="12" customWidth="1"/>
    <col min="4" max="4" width="15.42578125" style="12" customWidth="1"/>
    <col min="5" max="5" width="16.140625" style="12" customWidth="1"/>
    <col min="6" max="6" width="21.85546875" style="12" customWidth="1"/>
    <col min="7" max="7" width="21.140625" style="12" customWidth="1"/>
    <col min="8" max="8" width="19.140625" style="12" customWidth="1"/>
    <col min="9" max="9" width="20" style="12" customWidth="1"/>
    <col min="10" max="10" width="10" bestFit="1" customWidth="1"/>
    <col min="11" max="11" width="7.140625" bestFit="1" customWidth="1"/>
    <col min="12" max="12" width="23.42578125" customWidth="1"/>
    <col min="13" max="13" width="14.140625" customWidth="1"/>
    <col min="14" max="15" width="15" customWidth="1"/>
    <col min="16" max="16" width="10" bestFit="1" customWidth="1"/>
    <col min="17" max="17" width="7.140625" bestFit="1" customWidth="1"/>
    <col min="18" max="18" width="9.7109375" bestFit="1" customWidth="1"/>
    <col min="19" max="19" width="10.85546875" bestFit="1" customWidth="1"/>
    <col min="20" max="20" width="9.42578125" bestFit="1" customWidth="1"/>
    <col min="21" max="21" width="7.7109375" bestFit="1" customWidth="1"/>
    <col min="22" max="22" width="18" customWidth="1"/>
    <col min="23" max="23" width="22.28515625" customWidth="1"/>
    <col min="24" max="24" width="26.85546875" customWidth="1"/>
    <col min="25" max="25" width="38.28515625" customWidth="1"/>
    <col min="26" max="26" width="18.7109375" customWidth="1"/>
  </cols>
  <sheetData>
    <row r="1" spans="1:26" ht="17.25" customHeight="1" x14ac:dyDescent="0.25">
      <c r="A1" s="24" t="s">
        <v>2</v>
      </c>
      <c r="B1" s="24"/>
      <c r="C1" s="24"/>
      <c r="D1" s="24"/>
      <c r="E1" s="24"/>
      <c r="F1" s="24"/>
      <c r="G1" s="24"/>
      <c r="H1" s="24"/>
      <c r="I1" s="24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" customHeight="1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" customHeight="1" x14ac:dyDescent="0.25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" customHeight="1" x14ac:dyDescent="0.25">
      <c r="A4" s="20" t="s">
        <v>3</v>
      </c>
      <c r="B4" s="20"/>
      <c r="C4" s="20"/>
      <c r="D4" s="20"/>
      <c r="E4" s="20"/>
      <c r="F4" s="20"/>
      <c r="G4" s="20"/>
      <c r="H4" s="20"/>
      <c r="I4" s="20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5" customHeight="1" x14ac:dyDescent="0.25">
      <c r="A5" s="20" t="s">
        <v>20</v>
      </c>
      <c r="B5" s="20"/>
      <c r="C5" s="20"/>
      <c r="D5" s="20"/>
      <c r="E5" s="20"/>
      <c r="F5" s="20"/>
      <c r="G5" s="20"/>
      <c r="H5" s="20"/>
      <c r="I5" s="20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" customHeight="1" x14ac:dyDescent="0.25">
      <c r="A6" s="23" t="s">
        <v>39</v>
      </c>
      <c r="B6" s="23"/>
      <c r="C6" s="23"/>
      <c r="D6" s="23"/>
      <c r="E6" s="23"/>
      <c r="F6" s="23"/>
      <c r="G6" s="23"/>
      <c r="H6" s="23"/>
      <c r="I6" s="2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" customHeight="1" x14ac:dyDescent="0.25">
      <c r="A7" s="20"/>
      <c r="B7" s="20"/>
      <c r="C7" s="20"/>
      <c r="D7" s="20"/>
      <c r="E7" s="20"/>
      <c r="F7" s="20"/>
      <c r="G7" s="20"/>
      <c r="H7" s="20"/>
      <c r="I7" s="20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20" t="s">
        <v>45</v>
      </c>
      <c r="B8" s="20"/>
      <c r="C8" s="20"/>
      <c r="D8" s="20"/>
      <c r="E8" s="20"/>
      <c r="F8" s="20"/>
      <c r="G8" s="20"/>
      <c r="H8" s="20"/>
      <c r="I8" s="20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10" spans="1:26" ht="87" customHeight="1" x14ac:dyDescent="0.25">
      <c r="A10" s="19" t="s">
        <v>4</v>
      </c>
      <c r="B10" s="16" t="s">
        <v>5</v>
      </c>
      <c r="C10" s="16" t="s">
        <v>40</v>
      </c>
      <c r="D10" s="16"/>
      <c r="E10" s="16"/>
      <c r="F10" s="21" t="s">
        <v>41</v>
      </c>
      <c r="G10" s="16" t="s">
        <v>47</v>
      </c>
      <c r="H10" s="16" t="s">
        <v>21</v>
      </c>
      <c r="I10" s="21" t="s">
        <v>42</v>
      </c>
    </row>
    <row r="11" spans="1:26" x14ac:dyDescent="0.25">
      <c r="A11" s="19"/>
      <c r="B11" s="16"/>
      <c r="C11" s="11" t="s">
        <v>43</v>
      </c>
      <c r="D11" s="11" t="s">
        <v>44</v>
      </c>
      <c r="E11" s="11" t="s">
        <v>46</v>
      </c>
      <c r="F11" s="22"/>
      <c r="G11" s="16"/>
      <c r="H11" s="16"/>
      <c r="I11" s="22"/>
    </row>
    <row r="12" spans="1:26" x14ac:dyDescent="0.25">
      <c r="A12" s="6">
        <v>1</v>
      </c>
      <c r="B12" s="11">
        <v>2</v>
      </c>
      <c r="C12" s="11">
        <v>4</v>
      </c>
      <c r="D12" s="11">
        <v>5</v>
      </c>
      <c r="E12" s="11">
        <v>5</v>
      </c>
      <c r="F12" s="11">
        <v>6</v>
      </c>
      <c r="G12" s="11">
        <v>7</v>
      </c>
      <c r="H12" s="11">
        <v>8</v>
      </c>
      <c r="I12" s="11">
        <v>9</v>
      </c>
    </row>
    <row r="13" spans="1:26" ht="30" x14ac:dyDescent="0.25">
      <c r="A13" s="6">
        <v>1</v>
      </c>
      <c r="B13" s="11" t="s">
        <v>6</v>
      </c>
      <c r="C13" s="11" t="s">
        <v>7</v>
      </c>
      <c r="D13" s="11" t="s">
        <v>7</v>
      </c>
      <c r="E13" s="11" t="s">
        <v>7</v>
      </c>
      <c r="F13" s="11" t="s">
        <v>7</v>
      </c>
      <c r="G13" s="11" t="s">
        <v>7</v>
      </c>
      <c r="H13" s="11" t="s">
        <v>7</v>
      </c>
      <c r="I13" s="11" t="s">
        <v>7</v>
      </c>
    </row>
    <row r="14" spans="1:26" ht="90" x14ac:dyDescent="0.25">
      <c r="A14" s="19" t="s">
        <v>8</v>
      </c>
      <c r="B14" s="13" t="s">
        <v>22</v>
      </c>
      <c r="C14" s="16" t="s">
        <v>7</v>
      </c>
      <c r="D14" s="16" t="s">
        <v>7</v>
      </c>
      <c r="E14" s="16" t="s">
        <v>7</v>
      </c>
      <c r="F14" s="16" t="s">
        <v>7</v>
      </c>
      <c r="G14" s="16" t="s">
        <v>7</v>
      </c>
      <c r="H14" s="16" t="s">
        <v>7</v>
      </c>
      <c r="I14" s="17">
        <f>I16+I17+I20+I21</f>
        <v>41.322126334602792</v>
      </c>
    </row>
    <row r="15" spans="1:26" ht="30" x14ac:dyDescent="0.25">
      <c r="A15" s="19"/>
      <c r="B15" s="11" t="s">
        <v>23</v>
      </c>
      <c r="C15" s="16"/>
      <c r="D15" s="16"/>
      <c r="E15" s="16"/>
      <c r="F15" s="16"/>
      <c r="G15" s="16"/>
      <c r="H15" s="16"/>
      <c r="I15" s="18"/>
    </row>
    <row r="16" spans="1:26" ht="30" x14ac:dyDescent="0.25">
      <c r="A16" s="6" t="s">
        <v>9</v>
      </c>
      <c r="B16" s="11" t="s">
        <v>24</v>
      </c>
      <c r="C16" s="9">
        <v>20.96</v>
      </c>
      <c r="D16" s="9">
        <v>20.382999999999999</v>
      </c>
      <c r="E16" s="9">
        <v>19.594999999999999</v>
      </c>
      <c r="F16" s="9">
        <f>AVERAGE(C16:E16)</f>
        <v>20.312666666666669</v>
      </c>
      <c r="G16" s="9">
        <v>287.93405999999999</v>
      </c>
      <c r="H16" s="8">
        <v>4.18</v>
      </c>
      <c r="I16" s="9">
        <f>F16*G16*H16/1000</f>
        <v>24.447601875936797</v>
      </c>
      <c r="L16" s="7"/>
    </row>
    <row r="17" spans="1:12" ht="30" x14ac:dyDescent="0.25">
      <c r="A17" s="6" t="s">
        <v>10</v>
      </c>
      <c r="B17" s="11" t="s">
        <v>25</v>
      </c>
      <c r="C17" s="9">
        <f t="shared" ref="C17:D17" si="0">C18+C19</f>
        <v>2.78</v>
      </c>
      <c r="D17" s="9">
        <f t="shared" si="0"/>
        <v>10.602</v>
      </c>
      <c r="E17" s="9">
        <f t="shared" ref="E17" si="1">E18+E19</f>
        <v>1.29</v>
      </c>
      <c r="F17" s="9">
        <f t="shared" ref="F17:F21" si="2">AVERAGE(C17:E17)</f>
        <v>4.8906666666666672</v>
      </c>
      <c r="G17" s="8" t="s">
        <v>7</v>
      </c>
      <c r="H17" s="8" t="s">
        <v>7</v>
      </c>
      <c r="I17" s="9">
        <f>I18+I19</f>
        <v>13.620601943466003</v>
      </c>
      <c r="L17" s="10"/>
    </row>
    <row r="18" spans="1:12" ht="30" x14ac:dyDescent="0.25">
      <c r="A18" s="6" t="s">
        <v>35</v>
      </c>
      <c r="B18" s="14" t="s">
        <v>33</v>
      </c>
      <c r="C18" s="9">
        <v>2.3199999999999998</v>
      </c>
      <c r="D18" s="9">
        <v>2.27</v>
      </c>
      <c r="E18" s="9">
        <v>0.92300000000000004</v>
      </c>
      <c r="F18" s="9">
        <f t="shared" si="2"/>
        <v>1.8376666666666666</v>
      </c>
      <c r="G18" s="9">
        <v>442.71003000000002</v>
      </c>
      <c r="H18" s="8">
        <v>4.9000000000000004</v>
      </c>
      <c r="I18" s="9">
        <f>F18*G18*H18/1000</f>
        <v>3.9864119791369999</v>
      </c>
    </row>
    <row r="19" spans="1:12" ht="30" x14ac:dyDescent="0.25">
      <c r="A19" s="6" t="s">
        <v>36</v>
      </c>
      <c r="B19" s="14" t="s">
        <v>34</v>
      </c>
      <c r="C19" s="9">
        <v>0.46</v>
      </c>
      <c r="D19" s="9">
        <v>8.3320000000000007</v>
      </c>
      <c r="E19" s="9">
        <v>0.36699999999999999</v>
      </c>
      <c r="F19" s="9">
        <f t="shared" si="2"/>
        <v>3.0530000000000008</v>
      </c>
      <c r="G19" s="9">
        <v>644.00957000000005</v>
      </c>
      <c r="H19" s="8">
        <v>4.9000000000000004</v>
      </c>
      <c r="I19" s="9">
        <f>F19*G19*H19/1000</f>
        <v>9.6341899643290034</v>
      </c>
    </row>
    <row r="20" spans="1:12" ht="60" x14ac:dyDescent="0.25">
      <c r="A20" s="6" t="s">
        <v>11</v>
      </c>
      <c r="B20" s="11" t="s">
        <v>26</v>
      </c>
      <c r="C20" s="8">
        <v>140</v>
      </c>
      <c r="D20" s="8">
        <v>40</v>
      </c>
      <c r="E20" s="8">
        <v>30</v>
      </c>
      <c r="F20" s="8">
        <f t="shared" ref="F20" si="3">AVERAGE(C20:E20)</f>
        <v>70</v>
      </c>
      <c r="G20" s="9">
        <v>0.18540999999999999</v>
      </c>
      <c r="H20" s="8">
        <v>6.72</v>
      </c>
      <c r="I20" s="9">
        <f>F20*G20*H20/1000</f>
        <v>8.7216864000000005E-2</v>
      </c>
    </row>
    <row r="21" spans="1:12" ht="105" x14ac:dyDescent="0.25">
      <c r="A21" s="6" t="s">
        <v>12</v>
      </c>
      <c r="B21" s="11" t="s">
        <v>28</v>
      </c>
      <c r="C21" s="8">
        <v>165</v>
      </c>
      <c r="D21" s="8">
        <v>521</v>
      </c>
      <c r="E21" s="8">
        <v>120</v>
      </c>
      <c r="F21" s="8">
        <f t="shared" si="2"/>
        <v>268.66666666666669</v>
      </c>
      <c r="G21" s="9">
        <v>1.7539800000000001</v>
      </c>
      <c r="H21" s="8">
        <v>6.72</v>
      </c>
      <c r="I21" s="9">
        <f>F21*G21*H21/1000</f>
        <v>3.1667056512</v>
      </c>
    </row>
    <row r="22" spans="1:12" ht="60" x14ac:dyDescent="0.25">
      <c r="A22" s="6" t="s">
        <v>13</v>
      </c>
      <c r="B22" s="11" t="s">
        <v>29</v>
      </c>
      <c r="C22" s="8" t="s">
        <v>7</v>
      </c>
      <c r="D22" s="8" t="s">
        <v>7</v>
      </c>
      <c r="E22" s="8" t="s">
        <v>7</v>
      </c>
      <c r="F22" s="8" t="s">
        <v>7</v>
      </c>
      <c r="G22" s="9" t="s">
        <v>27</v>
      </c>
      <c r="H22" s="8" t="s">
        <v>7</v>
      </c>
      <c r="I22" s="8" t="s">
        <v>7</v>
      </c>
    </row>
    <row r="23" spans="1:12" ht="90" x14ac:dyDescent="0.25">
      <c r="A23" s="19" t="s">
        <v>16</v>
      </c>
      <c r="B23" s="11" t="s">
        <v>32</v>
      </c>
      <c r="C23" s="16" t="s">
        <v>7</v>
      </c>
      <c r="D23" s="16" t="s">
        <v>7</v>
      </c>
      <c r="E23" s="16" t="s">
        <v>7</v>
      </c>
      <c r="F23" s="16" t="s">
        <v>7</v>
      </c>
      <c r="G23" s="16" t="s">
        <v>7</v>
      </c>
      <c r="H23" s="16" t="s">
        <v>7</v>
      </c>
      <c r="I23" s="17">
        <f>I25+I26</f>
        <v>10.395287442072934</v>
      </c>
    </row>
    <row r="24" spans="1:12" ht="30" x14ac:dyDescent="0.25">
      <c r="A24" s="19"/>
      <c r="B24" s="11" t="s">
        <v>30</v>
      </c>
      <c r="C24" s="16"/>
      <c r="D24" s="16"/>
      <c r="E24" s="16"/>
      <c r="F24" s="16"/>
      <c r="G24" s="16"/>
      <c r="H24" s="16"/>
      <c r="I24" s="18"/>
    </row>
    <row r="25" spans="1:12" ht="30" x14ac:dyDescent="0.25">
      <c r="A25" s="6" t="s">
        <v>14</v>
      </c>
      <c r="B25" s="11" t="s">
        <v>24</v>
      </c>
      <c r="C25" s="9">
        <v>1.29</v>
      </c>
      <c r="D25" s="9">
        <v>1.4570000000000001</v>
      </c>
      <c r="E25" s="9">
        <v>1.1665000000000001</v>
      </c>
      <c r="F25" s="9">
        <f t="shared" ref="F25" si="4">AVERAGE(C25:E25)</f>
        <v>1.3045</v>
      </c>
      <c r="G25" s="9">
        <v>287.93405999999999</v>
      </c>
      <c r="H25" s="8">
        <v>4.18</v>
      </c>
      <c r="I25" s="9">
        <f>F25*G25*H25/1000</f>
        <v>1.5700497217086</v>
      </c>
    </row>
    <row r="26" spans="1:12" ht="30" x14ac:dyDescent="0.25">
      <c r="A26" s="6" t="s">
        <v>15</v>
      </c>
      <c r="B26" s="11" t="s">
        <v>25</v>
      </c>
      <c r="C26" s="9">
        <f t="shared" ref="C26" si="5">C27+C28</f>
        <v>4.99</v>
      </c>
      <c r="D26" s="9">
        <f t="shared" ref="D26:E26" si="6">D27+D28</f>
        <v>1.1459999999999999</v>
      </c>
      <c r="E26" s="9">
        <f t="shared" si="6"/>
        <v>4.3710000000000004</v>
      </c>
      <c r="F26" s="9">
        <f>AVERAGE(C26:E26)</f>
        <v>3.502333333333334</v>
      </c>
      <c r="G26" s="8" t="s">
        <v>7</v>
      </c>
      <c r="H26" s="8" t="s">
        <v>7</v>
      </c>
      <c r="I26" s="9">
        <f>I27+I28</f>
        <v>8.8252377203643348</v>
      </c>
    </row>
    <row r="27" spans="1:12" ht="30" x14ac:dyDescent="0.25">
      <c r="A27" s="6" t="s">
        <v>37</v>
      </c>
      <c r="B27" s="14" t="s">
        <v>33</v>
      </c>
      <c r="C27" s="9">
        <v>1.76</v>
      </c>
      <c r="D27" s="9">
        <v>1.1459999999999999</v>
      </c>
      <c r="E27" s="9">
        <v>3.867</v>
      </c>
      <c r="F27" s="9">
        <f t="shared" ref="F27:F28" si="7">AVERAGE(C27:E27)</f>
        <v>2.2576666666666667</v>
      </c>
      <c r="G27" s="9">
        <v>442.71003000000002</v>
      </c>
      <c r="H27" s="8">
        <v>4.9000000000000004</v>
      </c>
      <c r="I27" s="9">
        <f t="shared" ref="I27:I28" si="8">F27*G27*H27/1000</f>
        <v>4.8975092208770015</v>
      </c>
    </row>
    <row r="28" spans="1:12" ht="30" x14ac:dyDescent="0.25">
      <c r="A28" s="6" t="s">
        <v>38</v>
      </c>
      <c r="B28" s="14" t="s">
        <v>34</v>
      </c>
      <c r="C28" s="9">
        <v>3.23</v>
      </c>
      <c r="D28" s="9">
        <v>0</v>
      </c>
      <c r="E28" s="9">
        <v>0.504</v>
      </c>
      <c r="F28" s="9">
        <f t="shared" si="7"/>
        <v>1.2446666666666666</v>
      </c>
      <c r="G28" s="9">
        <v>644.00957000000005</v>
      </c>
      <c r="H28" s="8">
        <v>4.9000000000000004</v>
      </c>
      <c r="I28" s="9">
        <f t="shared" si="8"/>
        <v>3.9277284994873334</v>
      </c>
    </row>
    <row r="29" spans="1:12" ht="60" x14ac:dyDescent="0.25">
      <c r="A29" s="6" t="s">
        <v>17</v>
      </c>
      <c r="B29" s="11" t="s">
        <v>26</v>
      </c>
      <c r="C29" s="8" t="s">
        <v>7</v>
      </c>
      <c r="D29" s="8" t="s">
        <v>7</v>
      </c>
      <c r="E29" s="8" t="s">
        <v>7</v>
      </c>
      <c r="F29" s="8" t="s">
        <v>7</v>
      </c>
      <c r="G29" s="9" t="s">
        <v>27</v>
      </c>
      <c r="H29" s="8" t="s">
        <v>7</v>
      </c>
      <c r="I29" s="8" t="s">
        <v>7</v>
      </c>
    </row>
    <row r="30" spans="1:12" ht="105" x14ac:dyDescent="0.25">
      <c r="A30" s="6" t="s">
        <v>18</v>
      </c>
      <c r="B30" s="11" t="s">
        <v>31</v>
      </c>
      <c r="C30" s="8" t="s">
        <v>7</v>
      </c>
      <c r="D30" s="8" t="s">
        <v>7</v>
      </c>
      <c r="E30" s="8" t="s">
        <v>7</v>
      </c>
      <c r="F30" s="8" t="s">
        <v>7</v>
      </c>
      <c r="G30" s="9" t="s">
        <v>27</v>
      </c>
      <c r="H30" s="8" t="s">
        <v>7</v>
      </c>
      <c r="I30" s="8" t="s">
        <v>7</v>
      </c>
    </row>
    <row r="31" spans="1:12" ht="60" x14ac:dyDescent="0.25">
      <c r="A31" s="6" t="s">
        <v>19</v>
      </c>
      <c r="B31" s="11" t="s">
        <v>29</v>
      </c>
      <c r="C31" s="8" t="s">
        <v>7</v>
      </c>
      <c r="D31" s="8" t="s">
        <v>7</v>
      </c>
      <c r="E31" s="8" t="s">
        <v>7</v>
      </c>
      <c r="F31" s="8" t="s">
        <v>7</v>
      </c>
      <c r="G31" s="9" t="s">
        <v>27</v>
      </c>
      <c r="H31" s="8" t="s">
        <v>7</v>
      </c>
      <c r="I31" s="8" t="s">
        <v>7</v>
      </c>
    </row>
  </sheetData>
  <mergeCells count="31">
    <mergeCell ref="A6:I6"/>
    <mergeCell ref="A7:I7"/>
    <mergeCell ref="A1:I1"/>
    <mergeCell ref="A2:I2"/>
    <mergeCell ref="A3:I3"/>
    <mergeCell ref="A4:I4"/>
    <mergeCell ref="A5:I5"/>
    <mergeCell ref="A8:I8"/>
    <mergeCell ref="A10:A11"/>
    <mergeCell ref="B10:B11"/>
    <mergeCell ref="C10:E10"/>
    <mergeCell ref="G10:G11"/>
    <mergeCell ref="H10:H11"/>
    <mergeCell ref="I10:I11"/>
    <mergeCell ref="F10:F11"/>
    <mergeCell ref="G14:G15"/>
    <mergeCell ref="H14:H15"/>
    <mergeCell ref="I14:I15"/>
    <mergeCell ref="A23:A24"/>
    <mergeCell ref="C23:C24"/>
    <mergeCell ref="D23:D24"/>
    <mergeCell ref="E23:E24"/>
    <mergeCell ref="F23:F24"/>
    <mergeCell ref="G23:G24"/>
    <mergeCell ref="H23:H24"/>
    <mergeCell ref="I23:I24"/>
    <mergeCell ref="A14:A15"/>
    <mergeCell ref="C14:C15"/>
    <mergeCell ref="D14:D15"/>
    <mergeCell ref="E14:E15"/>
    <mergeCell ref="F14:F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14</vt:i4>
      </vt:variant>
    </vt:vector>
  </HeadingPairs>
  <TitlesOfParts>
    <vt:vector size="15" baseType="lpstr">
      <vt:lpstr>Лист1</vt:lpstr>
      <vt:lpstr>Лист1!sub_11301</vt:lpstr>
      <vt:lpstr>Лист1!sub_11310</vt:lpstr>
      <vt:lpstr>Лист1!sub_11311</vt:lpstr>
      <vt:lpstr>Лист1!sub_113111</vt:lpstr>
      <vt:lpstr>Лист1!sub_113112</vt:lpstr>
      <vt:lpstr>Лист1!sub_113113</vt:lpstr>
      <vt:lpstr>Лист1!sub_113114</vt:lpstr>
      <vt:lpstr>Лист1!sub_113115</vt:lpstr>
      <vt:lpstr>Лист1!sub_11312</vt:lpstr>
      <vt:lpstr>Лист1!sub_113121</vt:lpstr>
      <vt:lpstr>Лист1!sub_113122</vt:lpstr>
      <vt:lpstr>Лист1!sub_113123</vt:lpstr>
      <vt:lpstr>Лист1!sub_113124</vt:lpstr>
      <vt:lpstr>Лист1!sub_113125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2017-09-21T09:29:10Z</dcterms:modified>
</cp:coreProperties>
</file>