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19\1 квартал\"/>
    </mc:Choice>
  </mc:AlternateContent>
  <bookViews>
    <workbookView xWindow="2715" yWindow="30" windowWidth="7500" windowHeight="8790" tabRatio="651" activeTab="1"/>
  </bookViews>
  <sheets>
    <sheet name="1" sheetId="27" r:id="rId1"/>
    <sheet name="2" sheetId="28" r:id="rId2"/>
  </sheets>
  <externalReferences>
    <externalReference r:id="rId3"/>
  </externalReferences>
  <definedNames>
    <definedName name="_A66000" localSheetId="0">#REF!</definedName>
    <definedName name="_A66000">#REF!</definedName>
    <definedName name="_A66666" localSheetId="0">#REF!</definedName>
    <definedName name="_A66666">#REF!</definedName>
    <definedName name="_A88888" localSheetId="0">#REF!</definedName>
    <definedName name="_A88888">#REF!</definedName>
    <definedName name="_A99999" localSheetId="0">#REF!</definedName>
    <definedName name="_A99999">#REF!</definedName>
    <definedName name="_C444419" localSheetId="0">#REF!</definedName>
    <definedName name="_C444419">#REF!</definedName>
    <definedName name="_xlnm._FilterDatabase" localSheetId="0" hidden="1">'1'!$A$4:$Q$94</definedName>
    <definedName name="prd">[1]Титульный!$J$13</definedName>
    <definedName name="Z_0FA36DD9_B2D0_4830_B755_77643F323398_.wvu.Cols" localSheetId="0" hidden="1">'1'!#REF!</definedName>
    <definedName name="Z_0FA36DD9_B2D0_4830_B755_77643F323398_.wvu.Rows" localSheetId="0" hidden="1">'1'!$3:$5,'1'!#REF!</definedName>
    <definedName name="Z_6BB7BFC8_2DB6_4694_9076_B6DB8E935BE1_.wvu.Cols" localSheetId="0" hidden="1">'1'!#REF!</definedName>
    <definedName name="Z_6BB7BFC8_2DB6_4694_9076_B6DB8E935BE1_.wvu.PrintArea" localSheetId="0" hidden="1">'1'!$A$1:$Q$187</definedName>
    <definedName name="Z_6BB7BFC8_2DB6_4694_9076_B6DB8E935BE1_.wvu.PrintTitles" localSheetId="0" hidden="1">'1'!$8:$11</definedName>
    <definedName name="Z_6BB7BFC8_2DB6_4694_9076_B6DB8E935BE1_.wvu.Rows" localSheetId="0" hidden="1">'1'!$1:$3,'1'!#REF!</definedName>
    <definedName name="Z_ED7F5699_CE81_4E87_97CA_D7B5E3DF8700_.wvu.Rows" localSheetId="0" hidden="1">'1'!$3:$5</definedName>
    <definedName name="Z_F2D6AC28_DEBA_4EC3_8637_085302022387_.wvu.Cols" localSheetId="0" hidden="1">'1'!#REF!</definedName>
    <definedName name="Z_F2D6AC28_DEBA_4EC3_8637_085302022387_.wvu.PrintArea" localSheetId="0" hidden="1">'1'!$A$1:$Q$187</definedName>
    <definedName name="Z_F2D6AC28_DEBA_4EC3_8637_085302022387_.wvu.PrintTitles" localSheetId="0" hidden="1">'1'!$8:$11</definedName>
    <definedName name="Z_F2D6AC28_DEBA_4EC3_8637_085302022387_.wvu.Rows" localSheetId="0" hidden="1">'1'!$1:$3,'1'!#REF!</definedName>
    <definedName name="_xlnm.Print_Titles" localSheetId="0">'1'!$8:$11</definedName>
    <definedName name="_xlnm.Print_Area" localSheetId="0">'1'!$A$1:$R$195</definedName>
  </definedNames>
  <calcPr calcId="152511"/>
  <customWorkbookViews>
    <customWorkbookView name="Verbickii Maksim Vladimirovich - Личное представление" guid="{F2D6AC28-DEBA-4EC3-8637-085302022387}" mergeInterval="0" personalView="1" maximized="1" xWindow="-8" yWindow="-8" windowWidth="1456" windowHeight="876" tabRatio="651" activeSheetId="1"/>
    <customWorkbookView name="1 - Личное представление" guid="{0FA36DD9-B2D0-4830-B755-77643F323398}" mergeInterval="0" personalView="1" maximized="1" windowWidth="1020" windowHeight="603" tabRatio="651" activeSheetId="2"/>
    <customWorkbookView name="Kudryavcev Viktor Alexandrovich - Личное представление" guid="{ED7F5699-CE81-4E87-97CA-D7B5E3DF8700}" mergeInterval="0" personalView="1" maximized="1" xWindow="-8" yWindow="-8" windowWidth="1456" windowHeight="876" tabRatio="651" activeSheetId="1"/>
    <customWorkbookView name="Usov Alexeyi Petrovich - Личное представление" guid="{6BB7BFC8-2DB6-4694-9076-B6DB8E935BE1}" mergeInterval="0" personalView="1" maximized="1" xWindow="-8" yWindow="-8" windowWidth="1456" windowHeight="876" tabRatio="651" activeSheetId="1"/>
  </customWorkbookViews>
</workbook>
</file>

<file path=xl/calcChain.xml><?xml version="1.0" encoding="utf-8"?>
<calcChain xmlns="http://schemas.openxmlformats.org/spreadsheetml/2006/main">
  <c r="C15" i="28" l="1"/>
  <c r="J197" i="27"/>
  <c r="J196" i="27" s="1"/>
  <c r="I197" i="27"/>
  <c r="I196" i="27" s="1"/>
  <c r="F16" i="28"/>
  <c r="E16" i="28"/>
  <c r="D15" i="28"/>
  <c r="F14" i="28"/>
  <c r="D11" i="28"/>
  <c r="F15" i="28" l="1"/>
  <c r="E14" i="28"/>
  <c r="E15" i="28"/>
  <c r="D10" i="28"/>
  <c r="D9" i="28" l="1"/>
  <c r="F13" i="28"/>
  <c r="E13" i="28"/>
  <c r="C11" i="28"/>
  <c r="C10" i="28" l="1"/>
  <c r="F11" i="28"/>
  <c r="E11" i="28"/>
  <c r="C9" i="28" l="1"/>
  <c r="F10" i="28"/>
  <c r="E10" i="28"/>
  <c r="E9" i="28" l="1"/>
  <c r="F9" i="28"/>
  <c r="F187" i="27"/>
  <c r="F186" i="27"/>
  <c r="F185" i="27"/>
  <c r="F184" i="27"/>
  <c r="F183" i="27"/>
  <c r="F182" i="27"/>
  <c r="F181" i="27"/>
  <c r="F180" i="27"/>
  <c r="F179" i="27"/>
  <c r="F178" i="27"/>
  <c r="F177" i="27"/>
  <c r="F164" i="27"/>
  <c r="F163" i="27"/>
  <c r="F162" i="27"/>
  <c r="F161" i="27"/>
  <c r="F160" i="27"/>
  <c r="F159" i="27"/>
  <c r="F157" i="27"/>
  <c r="F153" i="27"/>
  <c r="F144" i="27"/>
  <c r="F141" i="27"/>
  <c r="F140" i="27"/>
  <c r="F139" i="27"/>
  <c r="F137" i="27"/>
  <c r="F132" i="27"/>
  <c r="F123" i="27"/>
  <c r="F122" i="27"/>
  <c r="F121" i="27"/>
  <c r="F118" i="27"/>
  <c r="F117" i="27"/>
  <c r="F116" i="27"/>
  <c r="F113" i="27"/>
  <c r="F112" i="27"/>
  <c r="F108" i="27"/>
  <c r="F106" i="27"/>
  <c r="F105" i="27"/>
  <c r="F103" i="27"/>
  <c r="F102" i="27"/>
  <c r="F101" i="27"/>
  <c r="F100" i="27"/>
  <c r="F99" i="27"/>
  <c r="F98" i="27"/>
  <c r="F97" i="27"/>
  <c r="F96" i="27"/>
  <c r="F95" i="27"/>
  <c r="F94" i="27"/>
  <c r="F93" i="27"/>
  <c r="F92" i="27"/>
  <c r="F91" i="27"/>
  <c r="F89" i="27"/>
  <c r="F88" i="27"/>
  <c r="F87" i="27"/>
  <c r="F86" i="27"/>
  <c r="F85" i="27"/>
  <c r="F84" i="27"/>
  <c r="F80" i="27"/>
  <c r="F79" i="27"/>
  <c r="F78" i="27"/>
  <c r="F77" i="27"/>
  <c r="F74" i="27"/>
  <c r="F70" i="27"/>
  <c r="F62" i="27"/>
  <c r="F61" i="27"/>
  <c r="F60" i="27"/>
  <c r="F59" i="27"/>
  <c r="F58" i="27"/>
  <c r="F57" i="27"/>
  <c r="F56" i="27"/>
  <c r="F55" i="27"/>
  <c r="F54" i="27"/>
  <c r="F53" i="27"/>
  <c r="F52" i="27"/>
  <c r="F51" i="27"/>
  <c r="F50" i="27"/>
  <c r="F49" i="27"/>
  <c r="F48" i="27"/>
  <c r="F47" i="27"/>
  <c r="F46" i="27"/>
  <c r="F45" i="27"/>
  <c r="F44" i="27"/>
  <c r="F43" i="27"/>
  <c r="F42" i="27"/>
  <c r="F41" i="27"/>
  <c r="F40" i="27"/>
  <c r="F39" i="27"/>
  <c r="F38" i="27"/>
  <c r="F3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</calcChain>
</file>

<file path=xl/sharedStrings.xml><?xml version="1.0" encoding="utf-8"?>
<sst xmlns="http://schemas.openxmlformats.org/spreadsheetml/2006/main" count="403" uniqueCount="369">
  <si>
    <t>Установка вакуумного выключателя</t>
  </si>
  <si>
    <t>Заместитель генерального директора по техническим вопросам</t>
  </si>
  <si>
    <t xml:space="preserve">Начальник производственной службы </t>
  </si>
  <si>
    <t>Начальник планово-экономической службы</t>
  </si>
  <si>
    <t>ТП-902 замена трансформатора (400кВА на 630кВА)</t>
  </si>
  <si>
    <t>Создание систем телемеханики и связи</t>
  </si>
  <si>
    <t>Автогидроподъемник ПСС-131.18</t>
  </si>
  <si>
    <t>4.2</t>
  </si>
  <si>
    <t>Установка КТП с 1 тр-ром 160кВА 6-10/0,4кВ</t>
  </si>
  <si>
    <t>Установка КТП с 1 тр-ром 400кВА 6-10/0,4кВ</t>
  </si>
  <si>
    <t>1.1.3</t>
  </si>
  <si>
    <t>1.1.3.1</t>
  </si>
  <si>
    <t>1.1.3.2</t>
  </si>
  <si>
    <t>1.1.2.14</t>
  </si>
  <si>
    <t>1.1.2.15</t>
  </si>
  <si>
    <t>1.2</t>
  </si>
  <si>
    <t>1.2.1</t>
  </si>
  <si>
    <t>1.2.2</t>
  </si>
  <si>
    <t>Наименование объекта</t>
  </si>
  <si>
    <t>Техническое перевооружение и реконструкция</t>
  </si>
  <si>
    <t>Энергосбережение и повышение энергетической эффективности</t>
  </si>
  <si>
    <t>Новое строительство</t>
  </si>
  <si>
    <t>1.1.1</t>
  </si>
  <si>
    <t>1.1.1.9</t>
  </si>
  <si>
    <t>1.1.1.10</t>
  </si>
  <si>
    <t>1.1.2</t>
  </si>
  <si>
    <t>Реконструкция ТП</t>
  </si>
  <si>
    <t>1.1.2.2</t>
  </si>
  <si>
    <t>1.1.2.3</t>
  </si>
  <si>
    <t>1.3</t>
  </si>
  <si>
    <t>1.3.1</t>
  </si>
  <si>
    <t>1.3.1.3</t>
  </si>
  <si>
    <t xml:space="preserve"> Приобретение автотехники, инструмента, приспособлений</t>
  </si>
  <si>
    <t>2</t>
  </si>
  <si>
    <t>2.1.1</t>
  </si>
  <si>
    <t>2.1.1.1</t>
  </si>
  <si>
    <t>2.2</t>
  </si>
  <si>
    <t>2.2.1</t>
  </si>
  <si>
    <t>2.2.2</t>
  </si>
  <si>
    <t>1.1</t>
  </si>
  <si>
    <t>3</t>
  </si>
  <si>
    <t>2.1</t>
  </si>
  <si>
    <t>3.1</t>
  </si>
  <si>
    <t>3.2</t>
  </si>
  <si>
    <t>3.3</t>
  </si>
  <si>
    <t>3.4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</si>
  <si>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</si>
  <si>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</si>
  <si>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</si>
  <si>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</si>
  <si>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</si>
  <si>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</si>
  <si>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</si>
  <si>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</si>
  <si>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1.3.1.1</t>
  </si>
  <si>
    <t>1.3.1.2</t>
  </si>
  <si>
    <t>1.1.4</t>
  </si>
  <si>
    <t>1.1.4.1</t>
  </si>
  <si>
    <t>ВСЕГО</t>
  </si>
  <si>
    <t>Установка автоматизированных систем учета (АСКУЭ) и счетчиков повышенных классов точности</t>
  </si>
  <si>
    <t>1.3.2</t>
  </si>
  <si>
    <t>Реконструкция ВЛ</t>
  </si>
  <si>
    <t>Реконструкция кабельных линий</t>
  </si>
  <si>
    <t>Реконструкция для технологических присоединений</t>
  </si>
  <si>
    <t>Реконструкция электросетевых объектов</t>
  </si>
  <si>
    <t>Установка дополнительных камер КСО в ТП</t>
  </si>
  <si>
    <t>1.3.3</t>
  </si>
  <si>
    <t>1.3.4</t>
  </si>
  <si>
    <t>1.3.5</t>
  </si>
  <si>
    <t>1.3.6</t>
  </si>
  <si>
    <t>1.3.7</t>
  </si>
  <si>
    <t>Установка дополнительных панелей ЩО-70 в ТП</t>
  </si>
  <si>
    <t>Установка распределительных шкафов в сетях 0,4кВ</t>
  </si>
  <si>
    <t>Реконструкция ВЛ-0,4кВ</t>
  </si>
  <si>
    <t>Реконструкция КЛ-6-10кВ</t>
  </si>
  <si>
    <t>Реконструкция КЛ-0,4кВ</t>
  </si>
  <si>
    <t>Замена трансформаторов 160кВА</t>
  </si>
  <si>
    <t>Замена трансформаторов 250кВА</t>
  </si>
  <si>
    <t>Замена трансформаторов 400кВА</t>
  </si>
  <si>
    <t>Установка ШРС</t>
  </si>
  <si>
    <t>1.3.5.1</t>
  </si>
  <si>
    <t>1.3.5.2</t>
  </si>
  <si>
    <t>1.3.5.3</t>
  </si>
  <si>
    <t>1.3.6.1</t>
  </si>
  <si>
    <t>1.3.7.1</t>
  </si>
  <si>
    <t>1.3.7.2</t>
  </si>
  <si>
    <t>Установка КТП</t>
  </si>
  <si>
    <t>Новое строительство для технологических присоединений</t>
  </si>
  <si>
    <t>Установка КТП с 1 тр-ром 250кВА 6-10/0,4кВ</t>
  </si>
  <si>
    <t>Строительство КЛ-0,4кВ</t>
  </si>
  <si>
    <t>Строительство КЛ-6-10кВ</t>
  </si>
  <si>
    <t>2.2.1.1</t>
  </si>
  <si>
    <t>2.2.2.1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</si>
  <si>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</si>
  <si>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</si>
  <si>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</si>
  <si>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</si>
  <si>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</si>
  <si>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</si>
  <si>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</si>
  <si>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</si>
  <si>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</si>
  <si>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</si>
  <si>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2.2.4.5</t>
  </si>
  <si>
    <t>2.2.4.6</t>
  </si>
  <si>
    <t>2.2.5</t>
  </si>
  <si>
    <t>2.2.5.1</t>
  </si>
  <si>
    <t>2.2.5.2</t>
  </si>
  <si>
    <t>1.1.2.1</t>
  </si>
  <si>
    <t>2.1.2</t>
  </si>
  <si>
    <t xml:space="preserve">Строительство ТП </t>
  </si>
  <si>
    <t>2.1.2.1</t>
  </si>
  <si>
    <t>4</t>
  </si>
  <si>
    <t>4.1</t>
  </si>
  <si>
    <t>Реконструкция объектов производственно-хозяйственного назначения</t>
  </si>
  <si>
    <t>А.А. Тарасов</t>
  </si>
  <si>
    <t>Д.А. Сутягин</t>
  </si>
  <si>
    <t>О.В. Новикова</t>
  </si>
  <si>
    <t>№ п/п</t>
  </si>
  <si>
    <t>1.3.1.4</t>
  </si>
  <si>
    <t>Замена трансформаторов 630кВА</t>
  </si>
  <si>
    <t>Отклонение</t>
  </si>
  <si>
    <t>Причины отклонений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</si>
  <si>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</si>
  <si>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</si>
  <si>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</si>
  <si>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</si>
  <si>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</si>
  <si>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1.3.1.5</t>
  </si>
  <si>
    <t>Замена трансформаторов 1000кВА</t>
  </si>
  <si>
    <t>2.2.4.7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</si>
  <si>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</si>
  <si>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</si>
  <si>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</si>
  <si>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</si>
  <si>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</si>
  <si>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</si>
  <si>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</si>
  <si>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</si>
  <si>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</si>
  <si>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</si>
  <si>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Строительство ВЛ</t>
  </si>
  <si>
    <t>Установка КТП с 1 тр-ром 100кВА 6-10/0,4кВ</t>
  </si>
  <si>
    <t>2.2.1.2</t>
  </si>
  <si>
    <t>2.2.1.3</t>
  </si>
  <si>
    <t>2.2.1.4</t>
  </si>
  <si>
    <t>1.1.2.16</t>
  </si>
  <si>
    <t>1.1.2.17</t>
  </si>
  <si>
    <t>в том числе проектные работы Всего</t>
  </si>
  <si>
    <t>в том числе проектные работы</t>
  </si>
  <si>
    <t>4.3</t>
  </si>
  <si>
    <t xml:space="preserve">Установка счетчиков повышенного класса точности на опорах для абонентов сети ВЛ-0,4кВ от ТП-958 </t>
  </si>
  <si>
    <t>1.1.3.3</t>
  </si>
  <si>
    <t>1.1.3.4</t>
  </si>
  <si>
    <t>2.1.2.2</t>
  </si>
  <si>
    <t>Реконструкция Вл-10кВ от РП-Тюльпан до ТП-661</t>
  </si>
  <si>
    <t>Реконструкция Вл-0,4кВ от ТП-958</t>
  </si>
  <si>
    <t>Реконструкция Вл-0,4кВ от ТП-445</t>
  </si>
  <si>
    <t>Реконструкция Вл-0,4кВ от ТП-1035</t>
  </si>
  <si>
    <t>Реконструкция Вл-0,4кВ от ТП-91</t>
  </si>
  <si>
    <t>Реконструкция Вл-0,4кВ от ТП-224</t>
  </si>
  <si>
    <t>Реконструкция Вл-0,4кВ от РП-Горный</t>
  </si>
  <si>
    <t>Реконструкция Вл-0,4кВ от ТП-154</t>
  </si>
  <si>
    <t>Реконструкция Вл-0,4кВ от ТП-227</t>
  </si>
  <si>
    <t>Реконструкция Кл-6кВ ф.628 Б п/ст Раховская-РП-Программист</t>
  </si>
  <si>
    <t>Реконструкция Кл-0,4кВ от ТП-244 до ВРУ ж/дома по ул. Пугачевская,110</t>
  </si>
  <si>
    <t>Реконструкция Кл-10кВ от РП-Завокзальный до ТП-14</t>
  </si>
  <si>
    <t>Модернизация РП-Завокзальный</t>
  </si>
  <si>
    <t>Строительство РП-Завокзальный</t>
  </si>
  <si>
    <t>Строительство ТП по ул. Дубовая</t>
  </si>
  <si>
    <t>Строительство производственного здания для размещения сетевого участка ЗАО "СПГЭС" в 11 мкр. Пос.Солнечный-2</t>
  </si>
  <si>
    <t>ТП 866, трансформатор ТМГ630-10/0,4-2 шт, Солнечный-2, 11 микрорайон, 1-я жилая группа</t>
  </si>
  <si>
    <t>ТП 347, ВЛИ-0,4 кВ, от опоры №5-00/1 до опоры №4-00/13, ул. Старая Большая Поливановка, д.66</t>
  </si>
  <si>
    <t>КЛ 0,4кВ, о т РУ-0,4кВ до вновь устанавливаемого ШРС, Московское шоссе, 30</t>
  </si>
  <si>
    <t>ТП 489, ШРС-1-58 (1шт) Московское шоссе,30</t>
  </si>
  <si>
    <t>КЛ 0,4кВ от РУ-0,4кВ ТП-489 до ВРУ объекта заявителя, Московское шоссе, 30</t>
  </si>
  <si>
    <t>ТП 866, КЛ-0,4кВ, от РУ-0,4кВ  до ж/д ВРУ 3,4 Солнечный-2, 11 микрорайон, 1-я жилая гру</t>
  </si>
  <si>
    <t>КТП 955 - КТП новая, КЛ-6 кВ, Ново-Астраханское шоссе</t>
  </si>
  <si>
    <t>РП Общепит - КТП новая, КЛ-6 кВ, Ново-Астраханское шоссе</t>
  </si>
  <si>
    <t>ТП 1523, камеры КСО-394-23106УЗ-2 шт, пр. им. 50 Лет Октября, 108</t>
  </si>
  <si>
    <t>ТП 1870, ЩО-70-1-03-1 шт, ЩО-70-1-95 торцевая-2 шт, шинный мост-1 шт., ул. Амурская</t>
  </si>
  <si>
    <t>ТП 910, ШРС-1-54УЗ,  ул. Советская, д. 3/5, корпус 3</t>
  </si>
  <si>
    <t>ТП 1416, ВЛИ-0,4кВ, от опоры №1-01/2 до границ зем.уч., ул. Зеленогорская,3</t>
  </si>
  <si>
    <t>ТП 910, ВЛИ-0,4 кВ, от РУ-0,4 кВ ТП  до ШРС, ул. Советская, д.3/5, корпус 3</t>
  </si>
  <si>
    <t>ТП 736, КЛ-0,4кВ,от РУ-0,4кВ до опоры №1-00/1 ВЛИ-0,4кВ, совхоз "Комбайн", б/н</t>
  </si>
  <si>
    <t>ТП 910, КЛ-0,4 кВ, от ШРС ТП до РК ж/д ул. Советская, д. 3/5, корпус 3</t>
  </si>
  <si>
    <t>ТП 736, ВЛИ-0,4 кВ, от опоры  №1-00/1 ТП 736 до границы участка, совхоз "Комбайн", б/н</t>
  </si>
  <si>
    <t>КЛ - 0,4кВ от РУ -0,4кВ ТП - 1417  до ВРУ ж/дома по адресу: ул. Чернышевского, д. 145</t>
  </si>
  <si>
    <t>Перевод нагрузок с ТП -1359 на ТП - 1272</t>
  </si>
  <si>
    <t>1.1.2.18</t>
  </si>
  <si>
    <t>ТП-668 замена оборудования (РВ на ВНА)</t>
  </si>
  <si>
    <t>ТП-249 замена оборудования (КСО-3 на КСО-394)</t>
  </si>
  <si>
    <t>ТП-351 замена оборудования (КСО-3 на КСО-394; ЩО-59 на ЩО-70)</t>
  </si>
  <si>
    <t>ТП-1374 замена оборудования ( КСО-3 на КСО-394)</t>
  </si>
  <si>
    <t>ТП-1996 замена оборудования ( ЩО-59 на ЩО-70, трансформаторов)</t>
  </si>
  <si>
    <t>ТП-315 замена оборудования (КСО-3 на КСО-394, ЩО-59 на ЩО-70, трансформаторов)</t>
  </si>
  <si>
    <t>ТП-1456 замена оборудования ( КСО-3 на КСО-394, трансформаторов)</t>
  </si>
  <si>
    <t>ТП-1571 уст-ка ячейки КСО со ЗНОЛ и прибора учета</t>
  </si>
  <si>
    <t>ТП- 856 замена камер КСО на КСО -394 (3-линейных, 1-й на транс-тор)</t>
  </si>
  <si>
    <t>РП - Елшанский (уст-ка 4-х вакуумных выключателей в яч. №5(к ТП-661 I с.ш.) и №18 (к ТП - 661 Iiс.ш.), яч. 17 и в яч.№3 )</t>
  </si>
  <si>
    <t>Пусконаладка АСДУ РП-Дачный</t>
  </si>
  <si>
    <t>ВЛ-0,4 кВ от ТП-1140</t>
  </si>
  <si>
    <t>Новое строительство ВЛ, КЛ</t>
  </si>
  <si>
    <t>УАЗ Профи</t>
  </si>
  <si>
    <t>УАЗ 374195</t>
  </si>
  <si>
    <t>А/м Renault Logan</t>
  </si>
  <si>
    <t>Реконструкция КЛ-0,4кВ от ТП-297 до ВРУ ж/д ул.Шехурдина,60 а</t>
  </si>
  <si>
    <t>Реконструкция КЛ-0,4кВ от ТП-645 до ВРУ ж.д. ул. Артиллерийская, 23</t>
  </si>
  <si>
    <t>Реконструкция КЛ -0,4кВ от РУ -0,4кВ ТП - 123 до ВРУ ж/дома по ул. Танкистов, д. 68</t>
  </si>
  <si>
    <t>Реконструкция КЛ -0,4кВ от РУ - 0,4кВ ТП - 416 до ВРУ ж/дома №67 по ул. Танкистов; до ВРУ ж/дома №65 А" по ул. Танкистов, КЛ -0,4кВ между ВРУ ж/дома № 67 по ул. Танкстов и ж/дома № 65 "А" по ул. Танкистов</t>
  </si>
  <si>
    <t>Реконструкция КЛ - 0,4кВ от РУ -0,4кВ ТП - 1202 на опору ВЛ-0,4кВ (для перевода нагрузок с ТП - 480 на ТП - 1202</t>
  </si>
  <si>
    <t>Реконструкция КЛ - 0,4кВ от РУ -0,4кВ ТП - 707 на опору ВЛ-0,4кВ (для перевода нагрузок с ТП - 420 на ТП - 707)</t>
  </si>
  <si>
    <t>Реконструкция КЛ - 0,4кВ от РУ -0,4кВ ТП - 255 до проектируемого ШРС по ул. Сакко и Ванцетти, д. 48</t>
  </si>
  <si>
    <t>Реконструкция КЛ - 0,4кВ от РУ -0,4кВ ТП - 888  до ВРУ д/сада № 64 по адресу: ул. Увекская, д. 106 "Б"</t>
  </si>
  <si>
    <t>Реконструкция КЛ-0,4 кВ от ТП-1341 до ВРУ ж.д. по ул.Шарковка,3</t>
  </si>
  <si>
    <t>Реконструкция КЛ-0,4 кВ от ТП-81 до ШРС-1 по ул.Мирный переулок,11</t>
  </si>
  <si>
    <t>Реконструкция КЛ-10кВ от П/ст Мельзаводская до РП-Волгарь</t>
  </si>
  <si>
    <t>Реконструкция КЛ -10кВ ТП 1310 до врезки в КЛ - 10кВ направления РП - Репин - РП - Гусельский</t>
  </si>
  <si>
    <t>Реконструкция Реконструкция Кл-10кВ от ТП-464 до ТП-1941; от ТП-1054 до РП-Зеркальный</t>
  </si>
  <si>
    <t>1.1.3.5</t>
  </si>
  <si>
    <t>1.1.3.6</t>
  </si>
  <si>
    <t>1.1.3.7</t>
  </si>
  <si>
    <t>1.1.3.8</t>
  </si>
  <si>
    <t>1.1.3.9</t>
  </si>
  <si>
    <t>1.1.3.10</t>
  </si>
  <si>
    <t>1.1.3.11</t>
  </si>
  <si>
    <t>Строительство ТП с 2 тр-рами 250 кВА 6-10/0,4кВ</t>
  </si>
  <si>
    <t>Строительство ТП с 2 тр-рами 400 кВА 6-10/0,4кВ</t>
  </si>
  <si>
    <t>2.2.1.5</t>
  </si>
  <si>
    <t>2.2.1.6</t>
  </si>
  <si>
    <t>Компенсация расходов, не вошедших в размер платы за технологическое присоединение, Всего</t>
  </si>
  <si>
    <t>КТП 1958, ВЛИ-0,4кВ, от опоры №2-01/4 ВЛИ-0,4кВ до границы: Брянский пр, 52А</t>
  </si>
  <si>
    <t>ТП 447, ВЛИ-0,4кВ, от опоры №1-00/1 до опоры №1-00/6, ул.1-я Поперечная/1-я Линия</t>
  </si>
  <si>
    <t>ТП 206, ВЛИ-0,4кВ,от оп №2-00/4 до оп №2-00/11 и от оп №2-00/4 до оп №2-03/7,Утесный проезд,д.2-д.38</t>
  </si>
  <si>
    <t>ТП 1486 ВЛИ-0,4кВ, от уст.спуск.оп.до гр.зем.уч, ул.Панфилова,б/н.Прокладка каб.вывода от РУ-0,4 =</t>
  </si>
  <si>
    <t>КТП 946, ВЛИ-0,4кВ,от пунктовой опоры до концевой опоры ул. Песчано-Уметская</t>
  </si>
  <si>
    <t>РП Тюльпан, ВЛИ-0,4кВ, от опоры №15 до опоры у границ зем.уч.заявителя,п.Дачный,тер.СНТ"Дачник",уч21</t>
  </si>
  <si>
    <t>ТП 899, КЛ-0,4кВ, от РУ-0,4кВ до границ зем.уч. заявителя, ул. Батавина, 18</t>
  </si>
  <si>
    <t>ТП 150 на I с.ш.лин.панелиЩО70-1-03УЗ с шин.мостом.Пр.2КЛ-0,4кВ от РУ-0,4кВ ТП-150 до ВРУ8-ми эт.ж/д</t>
  </si>
  <si>
    <t>ТП 564, ВЛИ-0,4 кВ, от существующей ж/б опоры №1-00/17 до гран.зем.уч.,ул. Зерновая,уч.28А</t>
  </si>
  <si>
    <t>Реконструкция здания 4-го и 9-го участков ЗАО "СПГЭС" по ул.Актюбинская,1</t>
  </si>
  <si>
    <t xml:space="preserve">Внедрение ERP системы </t>
  </si>
  <si>
    <t>ТП 1367, ВЛИ-0,4 кВ, от опоры №1-00/3 до концевых опор по ул.5-я Дачная,бывший п/л Салют</t>
  </si>
  <si>
    <t>КТП Техник, трансформатор ТМГ-400-10/0,4, Сокурский тракт, 17</t>
  </si>
  <si>
    <t>КТП Саринвестстрой 10/0,4 кВ, трансформатор ТМГ-400-10/0,4</t>
  </si>
  <si>
    <t>Строительство ТП с 2 тр-рами 1000 кВА 6-10/0,4кВ</t>
  </si>
  <si>
    <t>2.2.1.7</t>
  </si>
  <si>
    <t>ТП 15 Госжилстрой, трансформатор ТСГЛ-1000-10 -2 шт, ж.р. Солнечный-2, микрорайон 11</t>
  </si>
  <si>
    <t>ТП 353, ВЛИ-0,4 кВ, от опоры №1-09/2 до концевой опоры, ул. Малый Сибирский проезд д.4</t>
  </si>
  <si>
    <t>КТП 937, ВЛИ-0,4 кВ, от существ.опоры №2-01/12 до границ зем.уч.,СНТ Кировей,проезд 12,уч.2,Токманов</t>
  </si>
  <si>
    <t>КТП Техник, КЛ-0,4 кВ, от РУ-0,4 кВ до границы зем.участка Сокурский тракт, 17</t>
  </si>
  <si>
    <t>КТП 776, КЛ-0,4 кВ, от РУ-0,4 кВ до границ зем.участка заявителя, ул. Песчано-Уметская, 10</t>
  </si>
  <si>
    <t>КТП 937, КЛ-0,4 кВ, от РУ-0,4 кВ до пунктовой опоры ,СНТ Кировей,проезд 12,уч.2,Токманов (вывод)</t>
  </si>
  <si>
    <t>КТП Саринвестстрой,2КЛ-0,4 кВ, от РУ-10 кВ  новой КТП-10/0,4 до ВРУ дома ул. Суворова А.В., ул. 1-й</t>
  </si>
  <si>
    <t>ТП 1571 - КТП Техник, 2КЛ-10 кВ, Сокурский тракт, 17</t>
  </si>
  <si>
    <t>ТП 1165 - КТП Саринвестстрой, КЛ-10 кВ</t>
  </si>
  <si>
    <t>КТП Саринвестстрой, КЛ-10 кВ до соедин.каб.ТП 1165-ТП 1159</t>
  </si>
  <si>
    <t>ТП 1159 - КТП Саринвестстрой, КЛ-10 кВ</t>
  </si>
  <si>
    <t>КТП Саринвестстрой, КЛ-10 кВ до соедин.каб.ТП 1159-ТП 107</t>
  </si>
  <si>
    <t>ТП 867 - ТП 15, 2 КЛ-10 кВ, ж.р. Солнечный-2, микрорайон 11</t>
  </si>
  <si>
    <t>ТП 29 - ТП 15, 2 КЛ-10 кВ, ж.р. Солнечный-2, микрорайон 11</t>
  </si>
  <si>
    <t>ТП 1784-ТП 1757, КЛ-6 кВ, Ново-Астраханское шоссе</t>
  </si>
  <si>
    <t>ТП 38, камера КСО-394-03-3шт, ул. 2-я Садовая/ул. Пугачевская</t>
  </si>
  <si>
    <t>ТП 150,  панели ЩО-70-1-03УЗ с шин.мостом на I с.ш.линейной панели</t>
  </si>
  <si>
    <t>ТП 1408 КЛ-0,4кВ от РУ-0,4кВ до ВРУ нежилого помешения:ул.Ленинградская,б/н,</t>
  </si>
  <si>
    <t>ТП 1486 КЛ-0,4кВ-вывод,  от РУ-0,4 кВ до устанавливаемой пунктовой опоры, ул. Панфилова, б/н</t>
  </si>
  <si>
    <t>Реконструкция ВЛ-0,4 кВ от ТП-266</t>
  </si>
  <si>
    <t>КТП новая, камера КСО-394-06-1 шт, Ново-Астраханское шоссе</t>
  </si>
  <si>
    <t>КТП новая, трансформатора ТМГ-250/10/0,4 - 1 шт, ул. Новосоколовогорский ж.р.</t>
  </si>
  <si>
    <t>КТП новая 400-6/0,4 кВ, Ново-Астраханское шоссе б/н</t>
  </si>
  <si>
    <t>КТП новая, ВЛИ-0,4 кВ, от пунктовой опоры КТП новая до участка заявителя, ул. Новосоколовогорский ж.</t>
  </si>
  <si>
    <t>2.2.5.3</t>
  </si>
  <si>
    <t>ТП 657 - КТП новая, КЛ-10 кВ,  ул. Новосоколовогорский ж.р.</t>
  </si>
  <si>
    <t>ТП 739 - КТП новая, КЛ-10 кВ,  ул. Новосоколовогорский ж.р.</t>
  </si>
  <si>
    <t>КТП новая, КЛ-0,4 кВ, от РУ-0,4 кВ до пунктовой опоры, ул. Новосоколовогорский ж.р.</t>
  </si>
  <si>
    <r>
      <t>Реконструкция ВЛ-0,4кВ СИП-2 4*50мм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</si>
  <si>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</si>
  <si>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</si>
  <si>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</si>
  <si>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КЛ-0,4кВ АСБ-1 4*70мм</t>
    </r>
    <r>
      <rPr>
        <vertAlign val="superscript"/>
        <sz val="10"/>
        <rFont val="Arial"/>
        <family val="2"/>
        <charset val="204"/>
      </rPr>
      <t>2</t>
    </r>
  </si>
  <si>
    <r>
      <t>Реконструкция КЛ-0,4кВ АСБ-1 4*95мм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</si>
  <si>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</si>
  <si>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4*70мм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</si>
  <si>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4*95мм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</si>
  <si>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ВЛ-0,4кВ СИП-2 4*120мм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</si>
  <si>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</si>
  <si>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4*70мм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</si>
  <si>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4*95мм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</si>
  <si>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4*120мм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</si>
  <si>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4*150мм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</si>
  <si>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4*185мм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</si>
  <si>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КЛ-0,4кВ АСБ-1 4*240мм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</si>
  <si>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КЛ-6-10кВ АСБ-10 3*150мм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</si>
  <si>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КЛ-6-10кВ АСБ-10 3*185мм</t>
    </r>
    <r>
      <rPr>
        <vertAlign val="superscript"/>
        <sz val="10"/>
        <rFont val="Arial"/>
        <family val="2"/>
        <charset val="204"/>
      </rPr>
      <t>2</t>
    </r>
  </si>
  <si>
    <r>
      <t>Строительство КЛ-6-10кВ АСБ-10 3*240мм</t>
    </r>
    <r>
      <rPr>
        <vertAlign val="superscript"/>
        <sz val="10"/>
        <rFont val="Arial"/>
        <family val="2"/>
        <charset val="204"/>
      </rPr>
      <t>2</t>
    </r>
  </si>
  <si>
    <t>Приложение 1</t>
  </si>
  <si>
    <t>Отчет об исполнении инвестиционной программы ЗАО "СПГЭС" за 1 квартал 2019г., млн. рублей без НДС.</t>
  </si>
  <si>
    <t>Период реализации согласно инвестиционной программе, годы</t>
  </si>
  <si>
    <t>Срок ввода в эксплуатацию / выполнения мероприятия, год</t>
  </si>
  <si>
    <t>Стадия выпол-нения, %</t>
  </si>
  <si>
    <t>Стоимостная оценка инвестиций, млн. руб. без НДС</t>
  </si>
  <si>
    <t>полная стоимость</t>
  </si>
  <si>
    <t>остаток на начало отчетного года</t>
  </si>
  <si>
    <t>Всего</t>
  </si>
  <si>
    <t>осталось профинансировать по результатам отчетного периода</t>
  </si>
  <si>
    <t>план</t>
  </si>
  <si>
    <t>факт</t>
  </si>
  <si>
    <t>финансирование в отчетном периоде (2019 год/  I  кв.)</t>
  </si>
  <si>
    <t>2018-2019</t>
  </si>
  <si>
    <t>2017-2019</t>
  </si>
  <si>
    <t>Таблица 2</t>
  </si>
  <si>
    <t>Отчет об источниках финансирования инвестиционной программы  ЗАО "СПГЭС"</t>
  </si>
  <si>
    <t>NN </t>
  </si>
  <si>
    <t>Источник финансирования</t>
  </si>
  <si>
    <t>Отклонения</t>
  </si>
  <si>
    <t>План</t>
  </si>
  <si>
    <t>Факт</t>
  </si>
  <si>
    <t>млн. руб. без НДС</t>
  </si>
  <si>
    <t>1</t>
  </si>
  <si>
    <t>5</t>
  </si>
  <si>
    <t>6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</si>
  <si>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</si>
  <si>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</si>
  <si>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</si>
  <si>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</si>
  <si>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</si>
  <si>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</si>
  <si>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</si>
  <si>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</si>
  <si>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</si>
  <si>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</si>
  <si>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</si>
  <si>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</si>
  <si>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</si>
  <si>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</si>
  <si>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</si>
  <si>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</si>
  <si>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</si>
  <si>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</si>
  <si>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</si>
  <si>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</si>
  <si>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</si>
  <si>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</si>
  <si>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</si>
  <si>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</si>
  <si>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</si>
  <si>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</si>
  <si>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</si>
  <si>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</si>
  <si>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</si>
  <si>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</si>
  <si>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</si>
  <si>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</si>
  <si>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</si>
  <si>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</si>
  <si>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</si>
  <si>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</si>
  <si>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</si>
  <si>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</si>
  <si>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</si>
  <si>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</si>
  <si>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</si>
  <si>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</si>
  <si>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</si>
  <si>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</si>
  <si>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</si>
  <si>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</si>
  <si>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>Объем финансирования 1 квартал 2019 года, млн. руб. без НДС</t>
  </si>
  <si>
    <t>за 1 квартал 2019 года, млн. рублей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</si>
</sst>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5" fillId="0" borderId="0"/>
    <xf numFmtId="0" fontId="3" fillId="0" borderId="0"/>
    <xf numFmtId="0" fontId="6" fillId="0" borderId="0"/>
    <xf numFmtId="0" fontId="1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96">
    <xf numFmtId="0" fontId="0" fillId="0" borderId="0" xfId="0"/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0" xfId="24" applyNumberFormat="1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49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top"/>
    </xf>
    <xf numFmtId="164" fontId="6" fillId="0" borderId="1" xfId="23" applyNumberFormat="1" applyFont="1" applyFill="1" applyBorder="1" applyAlignment="1">
      <alignment horizontal="center" vertical="top"/>
    </xf>
    <xf numFmtId="0" fontId="6" fillId="0" borderId="1" xfId="23" applyFont="1" applyFill="1" applyBorder="1" applyAlignment="1">
      <alignment horizontal="left" vertical="top" wrapText="1"/>
    </xf>
    <xf numFmtId="0" fontId="6" fillId="0" borderId="1" xfId="23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shrinkToFit="1" readingOrder="1"/>
    </xf>
    <xf numFmtId="0" fontId="6" fillId="0" borderId="1" xfId="0" applyFont="1" applyFill="1" applyBorder="1" applyAlignment="1">
      <alignment vertical="top" wrapText="1"/>
    </xf>
    <xf numFmtId="0" fontId="7" fillId="0" borderId="0" xfId="0" applyFont="1" applyFill="1" applyAlignment="1"/>
    <xf numFmtId="0" fontId="9" fillId="0" borderId="0" xfId="0" applyFont="1" applyFill="1" applyAlignment="1">
      <alignment horizontal="right"/>
    </xf>
    <xf numFmtId="164" fontId="4" fillId="0" borderId="0" xfId="0" applyNumberFormat="1" applyFont="1" applyFill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19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49" fontId="6" fillId="0" borderId="0" xfId="24" applyNumberFormat="1" applyFont="1" applyFill="1" applyAlignment="1">
      <alignment horizontal="left" vertical="top"/>
    </xf>
    <xf numFmtId="0" fontId="6" fillId="0" borderId="1" xfId="23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4" fillId="0" borderId="0" xfId="24" applyNumberFormat="1" applyFont="1" applyFill="1" applyAlignment="1">
      <alignment horizontal="left" vertical="top"/>
    </xf>
    <xf numFmtId="0" fontId="8" fillId="0" borderId="0" xfId="0" applyFont="1" applyFill="1" applyAlignment="1"/>
    <xf numFmtId="0" fontId="4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 readingOrder="1"/>
    </xf>
    <xf numFmtId="0" fontId="8" fillId="0" borderId="0" xfId="0" applyFont="1" applyFill="1"/>
    <xf numFmtId="0" fontId="8" fillId="0" borderId="0" xfId="0" applyFont="1" applyFill="1" applyBorder="1" applyAlignment="1">
      <alignment vertical="center"/>
    </xf>
    <xf numFmtId="49" fontId="8" fillId="0" borderId="0" xfId="24" applyNumberFormat="1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Alignment="1"/>
    <xf numFmtId="49" fontId="4" fillId="0" borderId="0" xfId="24" applyNumberFormat="1" applyFont="1" applyFill="1" applyAlignment="1">
      <alignment horizontal="center" vertical="top"/>
    </xf>
    <xf numFmtId="0" fontId="6" fillId="0" borderId="1" xfId="2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19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164" fontId="4" fillId="0" borderId="0" xfId="0" applyNumberFormat="1" applyFont="1" applyFill="1" applyBorder="1" applyAlignment="1">
      <alignment horizontal="center" vertical="top"/>
    </xf>
    <xf numFmtId="0" fontId="6" fillId="0" borderId="1" xfId="23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 shrinkToFi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0" xfId="19" applyFont="1" applyFill="1" applyAlignment="1">
      <alignment horizontal="center" vertical="top"/>
    </xf>
    <xf numFmtId="0" fontId="6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0" xfId="0" applyFont="1"/>
    <xf numFmtId="0" fontId="7" fillId="0" borderId="0" xfId="0" applyFont="1" applyFill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164" fontId="6" fillId="0" borderId="1" xfId="25" applyNumberFormat="1" applyFont="1" applyFill="1" applyBorder="1" applyAlignment="1">
      <alignment horizontal="center" vertical="top"/>
    </xf>
    <xf numFmtId="164" fontId="6" fillId="0" borderId="1" xfId="22" applyNumberFormat="1" applyFont="1" applyFill="1" applyBorder="1" applyAlignment="1">
      <alignment horizontal="center" vertical="top" wrapText="1"/>
    </xf>
    <xf numFmtId="164" fontId="6" fillId="0" borderId="4" xfId="22" applyNumberFormat="1" applyFont="1" applyFill="1" applyBorder="1" applyAlignment="1">
      <alignment horizontal="center" vertical="top" wrapText="1"/>
    </xf>
    <xf numFmtId="164" fontId="6" fillId="0" borderId="1" xfId="2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wrapText="1"/>
    </xf>
    <xf numFmtId="164" fontId="7" fillId="0" borderId="0" xfId="0" applyNumberFormat="1" applyFont="1"/>
    <xf numFmtId="164" fontId="7" fillId="0" borderId="0" xfId="0" applyNumberFormat="1" applyFont="1" applyFill="1"/>
    <xf numFmtId="164" fontId="6" fillId="0" borderId="0" xfId="0" applyNumberFormat="1" applyFont="1" applyFill="1" applyAlignment="1">
      <alignment vertical="top" wrapText="1"/>
    </xf>
    <xf numFmtId="0" fontId="6" fillId="0" borderId="0" xfId="0" applyFont="1"/>
    <xf numFmtId="0" fontId="6" fillId="0" borderId="0" xfId="0" applyFont="1" applyFill="1"/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8" fillId="0" borderId="0" xfId="24" applyNumberFormat="1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9" applyFont="1" applyFill="1" applyBorder="1" applyAlignment="1">
      <alignment horizontal="center" vertical="top" wrapText="1"/>
    </xf>
    <xf numFmtId="164" fontId="4" fillId="0" borderId="1" xfId="19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</cellXfs>
  <cellStyles count="2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14" xfId="27"/>
    <cellStyle name="Обычный 2" xfId="19"/>
    <cellStyle name="Обычный 3" xfId="20"/>
    <cellStyle name="Обычный 4" xfId="21"/>
    <cellStyle name="Обычный 5" xfId="22"/>
    <cellStyle name="Обычный_ПЛАН 2009 ИСПРАВЛЕННЫЙ" xfId="23"/>
    <cellStyle name="Обычный_приложение 8" xfId="26"/>
    <cellStyle name="Обычный_Форма 4.2 программа 2014-2019 годы" xfId="25"/>
    <cellStyle name="Обычный_Формы к инв_прогр  2013г_2014-2019 для минпром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2;&#1088;&#1072;&#1090;&#1086;&#1074;&#1089;&#1082;&#1072;&#1103;%20&#1086;&#1073;&#1083;&#1072;&#1089;&#1090;&#1100;.NET.INV.(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2019</v>
          </cell>
        </row>
      </sheetData>
      <sheetData sheetId="5">
        <row r="8">
          <cell r="H8" t="str">
            <v>А. Регулирующихся методом индексации или методом экономически обоснованных расходов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7"/>
  <sheetViews>
    <sheetView view="pageBreakPreview" zoomScale="85" zoomScaleNormal="85" zoomScaleSheetLayoutView="85" workbookViewId="0">
      <pane ySplit="11" topLeftCell="A12" activePane="bottomLeft" state="frozen"/>
      <selection pane="bottomLeft" activeCell="L12" sqref="L12"/>
    </sheetView>
  </sheetViews>
  <sheetFormatPr defaultRowHeight="12.75" x14ac:dyDescent="0.2"/>
  <cols>
    <col min="1" max="1" width="7.7109375" style="4" bestFit="1" customWidth="1"/>
    <col min="2" max="2" width="69.140625" style="7" customWidth="1"/>
    <col min="3" max="3" width="14.5703125" style="58" customWidth="1"/>
    <col min="4" max="17" width="10.7109375" style="7" customWidth="1"/>
    <col min="18" max="18" width="12.28515625" style="4" customWidth="1"/>
    <col min="19" max="21" width="9.140625" style="4" customWidth="1"/>
    <col min="22" max="16384" width="9.140625" style="4"/>
  </cols>
  <sheetData>
    <row r="1" spans="1:21" ht="14.25" x14ac:dyDescent="0.2">
      <c r="A1" s="25"/>
      <c r="B1" s="4"/>
      <c r="C1" s="49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20" t="s">
        <v>295</v>
      </c>
      <c r="S1" s="20"/>
      <c r="U1" s="20"/>
    </row>
    <row r="2" spans="1:21" ht="15" x14ac:dyDescent="0.2">
      <c r="B2" s="19"/>
      <c r="C2" s="50"/>
      <c r="D2" s="43"/>
      <c r="E2" s="43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20"/>
      <c r="S2" s="20"/>
      <c r="U2" s="20"/>
    </row>
    <row r="3" spans="1:21" ht="15" x14ac:dyDescent="0.2">
      <c r="B3" s="19"/>
      <c r="C3" s="50"/>
      <c r="D3" s="43"/>
      <c r="E3" s="43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S3" s="20"/>
      <c r="U3" s="20"/>
    </row>
    <row r="4" spans="1:21" x14ac:dyDescent="0.2">
      <c r="A4" s="2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1" s="10" customFormat="1" ht="15.75" x14ac:dyDescent="0.2">
      <c r="A5" s="86" t="s">
        <v>296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</row>
    <row r="6" spans="1:21" s="10" customFormat="1" ht="15.75" x14ac:dyDescent="0.2">
      <c r="A6" s="28"/>
      <c r="B6" s="38"/>
      <c r="C6" s="44"/>
      <c r="D6" s="44"/>
      <c r="E6" s="44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</row>
    <row r="7" spans="1:21" s="10" customFormat="1" x14ac:dyDescent="0.2">
      <c r="A7" s="30"/>
      <c r="B7" s="31"/>
      <c r="C7" s="5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21"/>
    </row>
    <row r="8" spans="1:21" s="10" customFormat="1" ht="12.75" customHeight="1" x14ac:dyDescent="0.2">
      <c r="A8" s="87" t="s">
        <v>118</v>
      </c>
      <c r="B8" s="87" t="s">
        <v>18</v>
      </c>
      <c r="C8" s="88" t="s">
        <v>297</v>
      </c>
      <c r="D8" s="88" t="s">
        <v>298</v>
      </c>
      <c r="E8" s="88"/>
      <c r="F8" s="89" t="s">
        <v>299</v>
      </c>
      <c r="G8" s="89" t="s">
        <v>300</v>
      </c>
      <c r="H8" s="89"/>
      <c r="I8" s="89"/>
      <c r="J8" s="89"/>
      <c r="K8" s="89"/>
      <c r="L8" s="89"/>
      <c r="M8" s="89"/>
      <c r="N8" s="84" t="s">
        <v>121</v>
      </c>
      <c r="O8" s="84"/>
      <c r="P8" s="84"/>
      <c r="Q8" s="84"/>
      <c r="R8" s="84" t="s">
        <v>122</v>
      </c>
    </row>
    <row r="9" spans="1:21" s="10" customFormat="1" ht="12.75" customHeight="1" x14ac:dyDescent="0.2">
      <c r="A9" s="87"/>
      <c r="B9" s="87"/>
      <c r="C9" s="88"/>
      <c r="D9" s="88"/>
      <c r="E9" s="88"/>
      <c r="F9" s="89"/>
      <c r="G9" s="90" t="s">
        <v>301</v>
      </c>
      <c r="H9" s="87" t="s">
        <v>302</v>
      </c>
      <c r="I9" s="87" t="s">
        <v>303</v>
      </c>
      <c r="J9" s="87"/>
      <c r="K9" s="87" t="s">
        <v>307</v>
      </c>
      <c r="L9" s="87"/>
      <c r="M9" s="87" t="s">
        <v>304</v>
      </c>
      <c r="N9" s="84" t="s">
        <v>123</v>
      </c>
      <c r="O9" s="84" t="s">
        <v>124</v>
      </c>
      <c r="P9" s="84" t="s">
        <v>125</v>
      </c>
      <c r="Q9" s="84"/>
      <c r="R9" s="84"/>
    </row>
    <row r="10" spans="1:21" s="10" customFormat="1" ht="60" customHeight="1" x14ac:dyDescent="0.2">
      <c r="A10" s="87"/>
      <c r="B10" s="87"/>
      <c r="C10" s="88"/>
      <c r="D10" s="88"/>
      <c r="E10" s="88"/>
      <c r="F10" s="89"/>
      <c r="G10" s="90"/>
      <c r="H10" s="87"/>
      <c r="I10" s="87"/>
      <c r="J10" s="87"/>
      <c r="K10" s="87"/>
      <c r="L10" s="87"/>
      <c r="M10" s="87"/>
      <c r="N10" s="84"/>
      <c r="O10" s="84"/>
      <c r="P10" s="85" t="s">
        <v>126</v>
      </c>
      <c r="Q10" s="85" t="s">
        <v>127</v>
      </c>
      <c r="R10" s="84"/>
    </row>
    <row r="11" spans="1:21" s="10" customFormat="1" x14ac:dyDescent="0.2">
      <c r="A11" s="87"/>
      <c r="B11" s="87"/>
      <c r="C11" s="88"/>
      <c r="D11" s="39" t="s">
        <v>305</v>
      </c>
      <c r="E11" s="39" t="s">
        <v>306</v>
      </c>
      <c r="F11" s="89"/>
      <c r="G11" s="90"/>
      <c r="H11" s="87"/>
      <c r="I11" s="39" t="s">
        <v>305</v>
      </c>
      <c r="J11" s="39" t="s">
        <v>306</v>
      </c>
      <c r="K11" s="39" t="s">
        <v>305</v>
      </c>
      <c r="L11" s="39" t="s">
        <v>306</v>
      </c>
      <c r="M11" s="87"/>
      <c r="N11" s="84"/>
      <c r="O11" s="84"/>
      <c r="P11" s="85"/>
      <c r="Q11" s="85"/>
      <c r="R11" s="84"/>
    </row>
    <row r="12" spans="1:21" x14ac:dyDescent="0.2">
      <c r="A12" s="32"/>
      <c r="B12" s="32" t="s">
        <v>58</v>
      </c>
      <c r="C12" s="32"/>
      <c r="D12" s="32"/>
      <c r="E12" s="32"/>
      <c r="F12" s="40">
        <f>I12/G12*100</f>
        <v>2.682438714891207</v>
      </c>
      <c r="G12" s="6">
        <v>228.67461920431791</v>
      </c>
      <c r="H12" s="6">
        <v>2.0136081308473299</v>
      </c>
      <c r="I12" s="6">
        <v>6.1340565166666661</v>
      </c>
      <c r="J12" s="6">
        <v>6.8336248499999996</v>
      </c>
      <c r="K12" s="6">
        <v>6.1340565166666661</v>
      </c>
      <c r="L12" s="6">
        <v>6.8336248499999996</v>
      </c>
      <c r="M12" s="6">
        <v>224.55417081849856</v>
      </c>
      <c r="N12" s="6">
        <v>0</v>
      </c>
      <c r="O12" s="40">
        <v>0</v>
      </c>
      <c r="P12" s="6">
        <v>0</v>
      </c>
      <c r="Q12" s="6">
        <v>0</v>
      </c>
      <c r="R12" s="13"/>
    </row>
    <row r="13" spans="1:21" x14ac:dyDescent="0.2">
      <c r="A13" s="32">
        <v>1</v>
      </c>
      <c r="B13" s="32" t="s">
        <v>19</v>
      </c>
      <c r="C13" s="32"/>
      <c r="D13" s="32"/>
      <c r="E13" s="32"/>
      <c r="F13" s="40">
        <f t="shared" ref="F13:F74" si="0">I13/G13*100</f>
        <v>2.458537657120992</v>
      </c>
      <c r="G13" s="6">
        <v>67.63797150649718</v>
      </c>
      <c r="H13" s="6">
        <v>2.0136081308473299</v>
      </c>
      <c r="I13" s="6">
        <v>1.6629049999999999</v>
      </c>
      <c r="J13" s="6">
        <v>1.7211433333333335</v>
      </c>
      <c r="K13" s="6">
        <v>1.6629049999999999</v>
      </c>
      <c r="L13" s="6">
        <v>1.7211433333333335</v>
      </c>
      <c r="M13" s="6">
        <v>67.988674637344516</v>
      </c>
      <c r="N13" s="6">
        <v>0</v>
      </c>
      <c r="O13" s="40">
        <v>0</v>
      </c>
      <c r="P13" s="6">
        <v>0</v>
      </c>
      <c r="Q13" s="6">
        <v>0</v>
      </c>
      <c r="R13" s="6"/>
    </row>
    <row r="14" spans="1:21" x14ac:dyDescent="0.2">
      <c r="A14" s="1" t="s">
        <v>39</v>
      </c>
      <c r="B14" s="32" t="s">
        <v>20</v>
      </c>
      <c r="C14" s="32"/>
      <c r="D14" s="32"/>
      <c r="E14" s="32"/>
      <c r="F14" s="40">
        <f t="shared" si="0"/>
        <v>0.97982709256002054</v>
      </c>
      <c r="G14" s="6">
        <v>42.02705795</v>
      </c>
      <c r="H14" s="6">
        <v>0</v>
      </c>
      <c r="I14" s="6">
        <v>0.41179249999999995</v>
      </c>
      <c r="J14" s="6">
        <v>0.41179249999999995</v>
      </c>
      <c r="K14" s="6">
        <v>0.41179249999999995</v>
      </c>
      <c r="L14" s="6">
        <v>0.41179249999999995</v>
      </c>
      <c r="M14" s="6">
        <v>41.615265450000003</v>
      </c>
      <c r="N14" s="6">
        <v>0</v>
      </c>
      <c r="O14" s="40">
        <v>0</v>
      </c>
      <c r="P14" s="6">
        <v>0</v>
      </c>
      <c r="Q14" s="6">
        <v>0</v>
      </c>
      <c r="R14" s="6"/>
    </row>
    <row r="15" spans="1:21" x14ac:dyDescent="0.2">
      <c r="A15" s="1" t="s">
        <v>22</v>
      </c>
      <c r="B15" s="15" t="s">
        <v>61</v>
      </c>
      <c r="C15" s="52"/>
      <c r="D15" s="15"/>
      <c r="E15" s="15"/>
      <c r="F15" s="40">
        <f t="shared" si="0"/>
        <v>0</v>
      </c>
      <c r="G15" s="6">
        <v>17.172443783333335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17.172443783333335</v>
      </c>
      <c r="N15" s="6">
        <v>0</v>
      </c>
      <c r="O15" s="40">
        <v>0</v>
      </c>
      <c r="P15" s="6">
        <v>0</v>
      </c>
      <c r="Q15" s="6">
        <v>0</v>
      </c>
      <c r="R15" s="14"/>
    </row>
    <row r="16" spans="1:21" s="11" customFormat="1" x14ac:dyDescent="0.2">
      <c r="A16" s="1" t="s">
        <v>46</v>
      </c>
      <c r="B16" s="15" t="s">
        <v>155</v>
      </c>
      <c r="C16" s="52" t="s">
        <v>308</v>
      </c>
      <c r="D16" s="45">
        <v>2019</v>
      </c>
      <c r="E16" s="45"/>
      <c r="F16" s="40">
        <f t="shared" si="0"/>
        <v>0</v>
      </c>
      <c r="G16" s="6">
        <v>7.8919883333333347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7.8919883333333347</v>
      </c>
      <c r="N16" s="6">
        <v>0</v>
      </c>
      <c r="O16" s="40">
        <v>0</v>
      </c>
      <c r="P16" s="6">
        <v>0</v>
      </c>
      <c r="Q16" s="6">
        <v>0</v>
      </c>
      <c r="R16" s="14"/>
    </row>
    <row r="17" spans="1:18" s="11" customFormat="1" x14ac:dyDescent="0.2">
      <c r="A17" s="1" t="s">
        <v>47</v>
      </c>
      <c r="B17" s="15" t="s">
        <v>156</v>
      </c>
      <c r="C17" s="52" t="s">
        <v>308</v>
      </c>
      <c r="D17" s="45">
        <v>2019</v>
      </c>
      <c r="E17" s="45"/>
      <c r="F17" s="40">
        <f t="shared" si="0"/>
        <v>0</v>
      </c>
      <c r="G17" s="6">
        <v>2.4978633333333335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2.4978633333333335</v>
      </c>
      <c r="N17" s="6">
        <v>0</v>
      </c>
      <c r="O17" s="40">
        <v>0</v>
      </c>
      <c r="P17" s="6">
        <v>0</v>
      </c>
      <c r="Q17" s="6">
        <v>0</v>
      </c>
      <c r="R17" s="14"/>
    </row>
    <row r="18" spans="1:18" s="11" customFormat="1" x14ac:dyDescent="0.2">
      <c r="A18" s="1" t="s">
        <v>48</v>
      </c>
      <c r="B18" s="15" t="s">
        <v>157</v>
      </c>
      <c r="C18" s="45">
        <v>2019</v>
      </c>
      <c r="D18" s="45">
        <v>2019</v>
      </c>
      <c r="E18" s="45"/>
      <c r="F18" s="40">
        <f t="shared" si="0"/>
        <v>0</v>
      </c>
      <c r="G18" s="6">
        <v>0.35910961666666669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0.35910961666666669</v>
      </c>
      <c r="N18" s="6">
        <v>0</v>
      </c>
      <c r="O18" s="40">
        <v>0</v>
      </c>
      <c r="P18" s="6">
        <v>0</v>
      </c>
      <c r="Q18" s="6">
        <v>0</v>
      </c>
      <c r="R18" s="14"/>
    </row>
    <row r="19" spans="1:18" s="11" customFormat="1" x14ac:dyDescent="0.2">
      <c r="A19" s="1" t="s">
        <v>49</v>
      </c>
      <c r="B19" s="15" t="s">
        <v>158</v>
      </c>
      <c r="C19" s="52" t="s">
        <v>308</v>
      </c>
      <c r="D19" s="45">
        <v>2019</v>
      </c>
      <c r="E19" s="45"/>
      <c r="F19" s="40">
        <f t="shared" si="0"/>
        <v>0</v>
      </c>
      <c r="G19" s="6">
        <v>2.1059541666666668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2.1059541666666668</v>
      </c>
      <c r="N19" s="6">
        <v>0</v>
      </c>
      <c r="O19" s="40">
        <v>0</v>
      </c>
      <c r="P19" s="6">
        <v>0</v>
      </c>
      <c r="Q19" s="6">
        <v>0</v>
      </c>
      <c r="R19" s="14"/>
    </row>
    <row r="20" spans="1:18" s="11" customFormat="1" x14ac:dyDescent="0.2">
      <c r="A20" s="1" t="s">
        <v>50</v>
      </c>
      <c r="B20" s="15" t="s">
        <v>159</v>
      </c>
      <c r="C20" s="45">
        <v>2019</v>
      </c>
      <c r="D20" s="45">
        <v>2019</v>
      </c>
      <c r="E20" s="45"/>
      <c r="F20" s="40">
        <f t="shared" si="0"/>
        <v>0</v>
      </c>
      <c r="G20" s="6">
        <v>0.23329416666666664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0.23329416666666664</v>
      </c>
      <c r="N20" s="6">
        <v>0</v>
      </c>
      <c r="O20" s="40">
        <v>0</v>
      </c>
      <c r="P20" s="6">
        <v>0</v>
      </c>
      <c r="Q20" s="6">
        <v>0</v>
      </c>
      <c r="R20" s="14"/>
    </row>
    <row r="21" spans="1:18" s="11" customFormat="1" x14ac:dyDescent="0.2">
      <c r="A21" s="1" t="s">
        <v>51</v>
      </c>
      <c r="B21" s="15" t="s">
        <v>160</v>
      </c>
      <c r="C21" s="45">
        <v>2019</v>
      </c>
      <c r="D21" s="45">
        <v>2019</v>
      </c>
      <c r="E21" s="45"/>
      <c r="F21" s="40">
        <f t="shared" si="0"/>
        <v>0</v>
      </c>
      <c r="G21" s="6">
        <v>0.31255833333333338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0.31255833333333338</v>
      </c>
      <c r="N21" s="6">
        <v>0</v>
      </c>
      <c r="O21" s="40">
        <v>0</v>
      </c>
      <c r="P21" s="6">
        <v>0</v>
      </c>
      <c r="Q21" s="6">
        <v>0</v>
      </c>
      <c r="R21" s="14"/>
    </row>
    <row r="22" spans="1:18" s="11" customFormat="1" x14ac:dyDescent="0.2">
      <c r="A22" s="1" t="s">
        <v>52</v>
      </c>
      <c r="B22" s="15" t="s">
        <v>161</v>
      </c>
      <c r="C22" s="52" t="s">
        <v>308</v>
      </c>
      <c r="D22" s="45">
        <v>2019</v>
      </c>
      <c r="E22" s="45"/>
      <c r="F22" s="40">
        <f t="shared" si="0"/>
        <v>0</v>
      </c>
      <c r="G22" s="6">
        <v>1.3900925000000002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1.3900925000000002</v>
      </c>
      <c r="N22" s="6">
        <v>0</v>
      </c>
      <c r="O22" s="40">
        <v>0</v>
      </c>
      <c r="P22" s="6">
        <v>0</v>
      </c>
      <c r="Q22" s="6">
        <v>0</v>
      </c>
      <c r="R22" s="14"/>
    </row>
    <row r="23" spans="1:18" s="11" customFormat="1" x14ac:dyDescent="0.2">
      <c r="A23" s="1" t="s">
        <v>53</v>
      </c>
      <c r="B23" s="15" t="s">
        <v>162</v>
      </c>
      <c r="C23" s="45">
        <v>2019</v>
      </c>
      <c r="D23" s="45">
        <v>2019</v>
      </c>
      <c r="E23" s="45"/>
      <c r="F23" s="40">
        <f t="shared" si="0"/>
        <v>0</v>
      </c>
      <c r="G23" s="6">
        <v>0.30277416666666668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0.30277416666666668</v>
      </c>
      <c r="N23" s="6">
        <v>0</v>
      </c>
      <c r="O23" s="40">
        <v>0</v>
      </c>
      <c r="P23" s="6">
        <v>0</v>
      </c>
      <c r="Q23" s="6">
        <v>0</v>
      </c>
      <c r="R23" s="14"/>
    </row>
    <row r="24" spans="1:18" s="11" customFormat="1" x14ac:dyDescent="0.2">
      <c r="A24" s="1" t="s">
        <v>23</v>
      </c>
      <c r="B24" s="26" t="s">
        <v>266</v>
      </c>
      <c r="C24" s="52" t="s">
        <v>308</v>
      </c>
      <c r="D24" s="45">
        <v>2019</v>
      </c>
      <c r="E24" s="45"/>
      <c r="F24" s="40">
        <f t="shared" si="0"/>
        <v>0</v>
      </c>
      <c r="G24" s="6">
        <v>1.7400216666666666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1.7400216666666666</v>
      </c>
      <c r="N24" s="6">
        <v>0</v>
      </c>
      <c r="O24" s="40">
        <v>0</v>
      </c>
      <c r="P24" s="6">
        <v>0</v>
      </c>
      <c r="Q24" s="6">
        <v>0</v>
      </c>
      <c r="R24" s="14"/>
    </row>
    <row r="25" spans="1:18" s="11" customFormat="1" x14ac:dyDescent="0.2">
      <c r="A25" s="1" t="s">
        <v>24</v>
      </c>
      <c r="B25" s="15" t="s">
        <v>163</v>
      </c>
      <c r="C25" s="45">
        <v>2019</v>
      </c>
      <c r="D25" s="45">
        <v>2019</v>
      </c>
      <c r="E25" s="45"/>
      <c r="F25" s="40">
        <f t="shared" si="0"/>
        <v>0</v>
      </c>
      <c r="G25" s="6">
        <v>0.33878750000000002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0.33878750000000002</v>
      </c>
      <c r="N25" s="6">
        <v>0</v>
      </c>
      <c r="O25" s="40">
        <v>0</v>
      </c>
      <c r="P25" s="6">
        <v>0</v>
      </c>
      <c r="Q25" s="6">
        <v>0</v>
      </c>
      <c r="R25" s="14"/>
    </row>
    <row r="26" spans="1:18" x14ac:dyDescent="0.2">
      <c r="A26" s="1" t="s">
        <v>25</v>
      </c>
      <c r="B26" s="16" t="s">
        <v>62</v>
      </c>
      <c r="C26" s="52"/>
      <c r="D26" s="16"/>
      <c r="E26" s="16"/>
      <c r="F26" s="40">
        <f t="shared" si="0"/>
        <v>0</v>
      </c>
      <c r="G26" s="6">
        <v>17.408394999999999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17.408394999999999</v>
      </c>
      <c r="N26" s="6">
        <v>0</v>
      </c>
      <c r="O26" s="40">
        <v>0</v>
      </c>
      <c r="P26" s="6">
        <v>0</v>
      </c>
      <c r="Q26" s="6">
        <v>0</v>
      </c>
      <c r="R26" s="6"/>
    </row>
    <row r="27" spans="1:18" s="11" customFormat="1" x14ac:dyDescent="0.2">
      <c r="A27" s="1" t="s">
        <v>108</v>
      </c>
      <c r="B27" s="15" t="s">
        <v>164</v>
      </c>
      <c r="C27" s="52" t="s">
        <v>308</v>
      </c>
      <c r="D27" s="45">
        <v>2019</v>
      </c>
      <c r="E27" s="45"/>
      <c r="F27" s="40">
        <f t="shared" si="0"/>
        <v>0</v>
      </c>
      <c r="G27" s="6">
        <v>1.6938741666666666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1.6938741666666666</v>
      </c>
      <c r="N27" s="6">
        <v>0</v>
      </c>
      <c r="O27" s="40">
        <v>0</v>
      </c>
      <c r="P27" s="6">
        <v>0</v>
      </c>
      <c r="Q27" s="6">
        <v>0</v>
      </c>
      <c r="R27" s="14"/>
    </row>
    <row r="28" spans="1:18" s="11" customFormat="1" x14ac:dyDescent="0.2">
      <c r="A28" s="1" t="s">
        <v>27</v>
      </c>
      <c r="B28" s="15" t="s">
        <v>165</v>
      </c>
      <c r="C28" s="52" t="s">
        <v>308</v>
      </c>
      <c r="D28" s="45">
        <v>2019</v>
      </c>
      <c r="E28" s="45"/>
      <c r="F28" s="40">
        <f t="shared" si="0"/>
        <v>0</v>
      </c>
      <c r="G28" s="6">
        <v>1.0085091666666666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1.0085091666666666</v>
      </c>
      <c r="N28" s="6">
        <v>0</v>
      </c>
      <c r="O28" s="40">
        <v>0</v>
      </c>
      <c r="P28" s="6">
        <v>0</v>
      </c>
      <c r="Q28" s="6">
        <v>0</v>
      </c>
      <c r="R28" s="14"/>
    </row>
    <row r="29" spans="1:18" s="11" customFormat="1" x14ac:dyDescent="0.2">
      <c r="A29" s="1" t="s">
        <v>28</v>
      </c>
      <c r="B29" s="26" t="s">
        <v>206</v>
      </c>
      <c r="C29" s="52" t="s">
        <v>308</v>
      </c>
      <c r="D29" s="45">
        <v>2019</v>
      </c>
      <c r="E29" s="45"/>
      <c r="F29" s="40">
        <f t="shared" si="0"/>
        <v>0</v>
      </c>
      <c r="G29" s="6">
        <v>0.26319083333333337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0.26319083333333337</v>
      </c>
      <c r="N29" s="6">
        <v>0</v>
      </c>
      <c r="O29" s="40">
        <v>0</v>
      </c>
      <c r="P29" s="6">
        <v>0</v>
      </c>
      <c r="Q29" s="6">
        <v>0</v>
      </c>
      <c r="R29" s="14"/>
    </row>
    <row r="30" spans="1:18" s="11" customFormat="1" x14ac:dyDescent="0.2">
      <c r="A30" s="1" t="s">
        <v>131</v>
      </c>
      <c r="B30" s="26" t="s">
        <v>207</v>
      </c>
      <c r="C30" s="52" t="s">
        <v>308</v>
      </c>
      <c r="D30" s="45">
        <v>2019</v>
      </c>
      <c r="E30" s="45"/>
      <c r="F30" s="40">
        <f t="shared" si="0"/>
        <v>0</v>
      </c>
      <c r="G30" s="6">
        <v>0.92890333333333341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0.92890333333333341</v>
      </c>
      <c r="N30" s="6">
        <v>0</v>
      </c>
      <c r="O30" s="40">
        <v>0</v>
      </c>
      <c r="P30" s="6">
        <v>0</v>
      </c>
      <c r="Q30" s="6">
        <v>0</v>
      </c>
      <c r="R30" s="14"/>
    </row>
    <row r="31" spans="1:18" s="11" customFormat="1" ht="25.5" x14ac:dyDescent="0.2">
      <c r="A31" s="1" t="s">
        <v>132</v>
      </c>
      <c r="B31" s="26" t="s">
        <v>208</v>
      </c>
      <c r="C31" s="45">
        <v>2019</v>
      </c>
      <c r="D31" s="45">
        <v>2019</v>
      </c>
      <c r="E31" s="45"/>
      <c r="F31" s="40">
        <f t="shared" si="0"/>
        <v>0</v>
      </c>
      <c r="G31" s="6">
        <v>8.1621666666666662E-2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8.1621666666666662E-2</v>
      </c>
      <c r="N31" s="6">
        <v>0</v>
      </c>
      <c r="O31" s="40">
        <v>0</v>
      </c>
      <c r="P31" s="6">
        <v>0</v>
      </c>
      <c r="Q31" s="6">
        <v>0</v>
      </c>
      <c r="R31" s="14"/>
    </row>
    <row r="32" spans="1:18" s="11" customFormat="1" ht="38.25" x14ac:dyDescent="0.2">
      <c r="A32" s="1" t="s">
        <v>133</v>
      </c>
      <c r="B32" s="26" t="s">
        <v>209</v>
      </c>
      <c r="C32" s="45">
        <v>2019</v>
      </c>
      <c r="D32" s="45">
        <v>2019</v>
      </c>
      <c r="E32" s="45"/>
      <c r="F32" s="40">
        <f t="shared" si="0"/>
        <v>0</v>
      </c>
      <c r="G32" s="6">
        <v>0.19059583333333335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0.19059583333333335</v>
      </c>
      <c r="N32" s="6">
        <v>0</v>
      </c>
      <c r="O32" s="40">
        <v>0</v>
      </c>
      <c r="P32" s="6">
        <v>0</v>
      </c>
      <c r="Q32" s="6">
        <v>0</v>
      </c>
      <c r="R32" s="14"/>
    </row>
    <row r="33" spans="1:18" s="11" customFormat="1" ht="25.5" x14ac:dyDescent="0.2">
      <c r="A33" s="1" t="s">
        <v>134</v>
      </c>
      <c r="B33" s="26" t="s">
        <v>210</v>
      </c>
      <c r="C33" s="45">
        <v>2019</v>
      </c>
      <c r="D33" s="45">
        <v>2019</v>
      </c>
      <c r="E33" s="45"/>
      <c r="F33" s="40">
        <f t="shared" si="0"/>
        <v>0</v>
      </c>
      <c r="G33" s="6">
        <v>0.13513083333333337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0.13513083333333337</v>
      </c>
      <c r="N33" s="6">
        <v>0</v>
      </c>
      <c r="O33" s="40">
        <v>0</v>
      </c>
      <c r="P33" s="6">
        <v>0</v>
      </c>
      <c r="Q33" s="6">
        <v>0</v>
      </c>
      <c r="R33" s="14"/>
    </row>
    <row r="34" spans="1:18" s="11" customFormat="1" ht="25.5" x14ac:dyDescent="0.2">
      <c r="A34" s="1" t="s">
        <v>135</v>
      </c>
      <c r="B34" s="26" t="s">
        <v>211</v>
      </c>
      <c r="C34" s="45">
        <v>2019</v>
      </c>
      <c r="D34" s="45">
        <v>2019</v>
      </c>
      <c r="E34" s="45"/>
      <c r="F34" s="40">
        <f t="shared" si="0"/>
        <v>0</v>
      </c>
      <c r="G34" s="6">
        <v>0.14419583333333333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0.14419583333333333</v>
      </c>
      <c r="N34" s="6">
        <v>0</v>
      </c>
      <c r="O34" s="40">
        <v>0</v>
      </c>
      <c r="P34" s="6">
        <v>0</v>
      </c>
      <c r="Q34" s="6">
        <v>0</v>
      </c>
      <c r="R34" s="14"/>
    </row>
    <row r="35" spans="1:18" s="11" customFormat="1" ht="25.5" x14ac:dyDescent="0.2">
      <c r="A35" s="1" t="s">
        <v>136</v>
      </c>
      <c r="B35" s="26" t="s">
        <v>212</v>
      </c>
      <c r="C35" s="45">
        <v>2019</v>
      </c>
      <c r="D35" s="45">
        <v>2019</v>
      </c>
      <c r="E35" s="45"/>
      <c r="F35" s="40">
        <f t="shared" si="0"/>
        <v>0</v>
      </c>
      <c r="G35" s="6">
        <v>0.41620833333333335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0.41620833333333335</v>
      </c>
      <c r="N35" s="6">
        <v>0</v>
      </c>
      <c r="O35" s="40">
        <v>0</v>
      </c>
      <c r="P35" s="6">
        <v>0</v>
      </c>
      <c r="Q35" s="6">
        <v>0</v>
      </c>
      <c r="R35" s="14"/>
    </row>
    <row r="36" spans="1:18" s="11" customFormat="1" ht="25.5" x14ac:dyDescent="0.2">
      <c r="A36" s="1" t="s">
        <v>137</v>
      </c>
      <c r="B36" s="26" t="s">
        <v>187</v>
      </c>
      <c r="C36" s="45">
        <v>2019</v>
      </c>
      <c r="D36" s="45">
        <v>2019</v>
      </c>
      <c r="E36" s="45"/>
      <c r="F36" s="40">
        <f t="shared" si="0"/>
        <v>0</v>
      </c>
      <c r="G36" s="6">
        <v>0.1052975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0.1052975</v>
      </c>
      <c r="N36" s="6">
        <v>0</v>
      </c>
      <c r="O36" s="40">
        <v>0</v>
      </c>
      <c r="P36" s="6">
        <v>0</v>
      </c>
      <c r="Q36" s="6">
        <v>0</v>
      </c>
      <c r="R36" s="14"/>
    </row>
    <row r="37" spans="1:18" s="11" customFormat="1" ht="25.5" x14ac:dyDescent="0.2">
      <c r="A37" s="1" t="s">
        <v>138</v>
      </c>
      <c r="B37" s="26" t="s">
        <v>213</v>
      </c>
      <c r="C37" s="45">
        <v>2019</v>
      </c>
      <c r="D37" s="45">
        <v>2019</v>
      </c>
      <c r="E37" s="45"/>
      <c r="F37" s="40">
        <f t="shared" si="0"/>
        <v>0</v>
      </c>
      <c r="G37" s="6">
        <v>1.6492583333333335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1.6492583333333335</v>
      </c>
      <c r="N37" s="6">
        <v>0</v>
      </c>
      <c r="O37" s="40">
        <v>0</v>
      </c>
      <c r="P37" s="6">
        <v>0</v>
      </c>
      <c r="Q37" s="6">
        <v>0</v>
      </c>
      <c r="R37" s="14"/>
    </row>
    <row r="38" spans="1:18" s="11" customFormat="1" x14ac:dyDescent="0.2">
      <c r="A38" s="1" t="s">
        <v>139</v>
      </c>
      <c r="B38" s="26" t="s">
        <v>214</v>
      </c>
      <c r="C38" s="45">
        <v>2019</v>
      </c>
      <c r="D38" s="45">
        <v>2019</v>
      </c>
      <c r="E38" s="45"/>
      <c r="F38" s="40">
        <f t="shared" si="0"/>
        <v>0</v>
      </c>
      <c r="G38" s="6">
        <v>0.76194499999999998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0.76194499999999998</v>
      </c>
      <c r="N38" s="6">
        <v>0</v>
      </c>
      <c r="O38" s="40">
        <v>0</v>
      </c>
      <c r="P38" s="6">
        <v>0</v>
      </c>
      <c r="Q38" s="6">
        <v>0</v>
      </c>
      <c r="R38" s="14"/>
    </row>
    <row r="39" spans="1:18" s="11" customFormat="1" x14ac:dyDescent="0.2">
      <c r="A39" s="1" t="s">
        <v>140</v>
      </c>
      <c r="B39" s="27" t="s">
        <v>188</v>
      </c>
      <c r="C39" s="52" t="s">
        <v>308</v>
      </c>
      <c r="D39" s="45">
        <v>2019</v>
      </c>
      <c r="E39" s="45"/>
      <c r="F39" s="40">
        <f t="shared" si="0"/>
        <v>0</v>
      </c>
      <c r="G39" s="6">
        <v>1.1675583333333335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1.1675583333333335</v>
      </c>
      <c r="N39" s="6">
        <v>0</v>
      </c>
      <c r="O39" s="40">
        <v>0</v>
      </c>
      <c r="P39" s="6">
        <v>0</v>
      </c>
      <c r="Q39" s="6">
        <v>0</v>
      </c>
      <c r="R39" s="14"/>
    </row>
    <row r="40" spans="1:18" s="11" customFormat="1" x14ac:dyDescent="0.2">
      <c r="A40" s="1" t="s">
        <v>13</v>
      </c>
      <c r="B40" s="26" t="s">
        <v>215</v>
      </c>
      <c r="C40" s="45">
        <v>2019</v>
      </c>
      <c r="D40" s="45">
        <v>2019</v>
      </c>
      <c r="E40" s="45"/>
      <c r="F40" s="40">
        <f t="shared" si="0"/>
        <v>0</v>
      </c>
      <c r="G40" s="6">
        <v>0.11450416666666667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0.11450416666666667</v>
      </c>
      <c r="N40" s="6">
        <v>0</v>
      </c>
      <c r="O40" s="40">
        <v>0</v>
      </c>
      <c r="P40" s="6">
        <v>0</v>
      </c>
      <c r="Q40" s="6">
        <v>0</v>
      </c>
      <c r="R40" s="14"/>
    </row>
    <row r="41" spans="1:18" s="11" customFormat="1" x14ac:dyDescent="0.2">
      <c r="A41" s="1" t="s">
        <v>14</v>
      </c>
      <c r="B41" s="15" t="s">
        <v>166</v>
      </c>
      <c r="C41" s="52" t="s">
        <v>308</v>
      </c>
      <c r="D41" s="45">
        <v>2019</v>
      </c>
      <c r="E41" s="45"/>
      <c r="F41" s="40">
        <f t="shared" si="0"/>
        <v>0</v>
      </c>
      <c r="G41" s="6">
        <v>0.79320583333333339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0.79320583333333339</v>
      </c>
      <c r="N41" s="6">
        <v>0</v>
      </c>
      <c r="O41" s="40">
        <v>0</v>
      </c>
      <c r="P41" s="6">
        <v>0</v>
      </c>
      <c r="Q41" s="6">
        <v>0</v>
      </c>
      <c r="R41" s="14"/>
    </row>
    <row r="42" spans="1:18" s="11" customFormat="1" x14ac:dyDescent="0.2">
      <c r="A42" s="1" t="s">
        <v>146</v>
      </c>
      <c r="B42" s="26" t="s">
        <v>216</v>
      </c>
      <c r="C42" s="45">
        <v>2019</v>
      </c>
      <c r="D42" s="45">
        <v>2019</v>
      </c>
      <c r="E42" s="45"/>
      <c r="F42" s="40">
        <f t="shared" si="0"/>
        <v>0</v>
      </c>
      <c r="G42" s="6">
        <v>0.29511083333333332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0.29511083333333332</v>
      </c>
      <c r="N42" s="6">
        <v>0</v>
      </c>
      <c r="O42" s="40">
        <v>0</v>
      </c>
      <c r="P42" s="6">
        <v>0</v>
      </c>
      <c r="Q42" s="6">
        <v>0</v>
      </c>
      <c r="R42" s="14"/>
    </row>
    <row r="43" spans="1:18" s="11" customFormat="1" ht="25.5" x14ac:dyDescent="0.2">
      <c r="A43" s="1" t="s">
        <v>147</v>
      </c>
      <c r="B43" s="26" t="s">
        <v>217</v>
      </c>
      <c r="C43" s="45">
        <v>2019</v>
      </c>
      <c r="D43" s="45">
        <v>2019</v>
      </c>
      <c r="E43" s="45"/>
      <c r="F43" s="40">
        <f t="shared" si="0"/>
        <v>0</v>
      </c>
      <c r="G43" s="6">
        <v>0.16290583333333333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0.16290583333333333</v>
      </c>
      <c r="N43" s="6">
        <v>0</v>
      </c>
      <c r="O43" s="40">
        <v>0</v>
      </c>
      <c r="P43" s="6">
        <v>0</v>
      </c>
      <c r="Q43" s="6">
        <v>0</v>
      </c>
      <c r="R43" s="14"/>
    </row>
    <row r="44" spans="1:18" s="11" customFormat="1" ht="25.5" x14ac:dyDescent="0.2">
      <c r="A44" s="1" t="s">
        <v>189</v>
      </c>
      <c r="B44" s="15" t="s">
        <v>218</v>
      </c>
      <c r="C44" s="52" t="s">
        <v>308</v>
      </c>
      <c r="D44" s="45">
        <v>2019</v>
      </c>
      <c r="E44" s="45"/>
      <c r="F44" s="40">
        <f t="shared" si="0"/>
        <v>0</v>
      </c>
      <c r="G44" s="6">
        <v>7.4963791666666681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7.4963791666666681</v>
      </c>
      <c r="N44" s="6">
        <v>0</v>
      </c>
      <c r="O44" s="40">
        <v>0</v>
      </c>
      <c r="P44" s="6">
        <v>0</v>
      </c>
      <c r="Q44" s="6">
        <v>0</v>
      </c>
      <c r="R44" s="14"/>
    </row>
    <row r="45" spans="1:18" x14ac:dyDescent="0.2">
      <c r="A45" s="1" t="s">
        <v>10</v>
      </c>
      <c r="B45" s="16" t="s">
        <v>26</v>
      </c>
      <c r="C45" s="52"/>
      <c r="D45" s="16"/>
      <c r="E45" s="16"/>
      <c r="F45" s="40">
        <f t="shared" si="0"/>
        <v>6.6566918645596633</v>
      </c>
      <c r="G45" s="6">
        <v>6.1861433333333329</v>
      </c>
      <c r="H45" s="6">
        <v>0</v>
      </c>
      <c r="I45" s="6">
        <v>0.41179249999999995</v>
      </c>
      <c r="J45" s="6">
        <v>0.41179249999999995</v>
      </c>
      <c r="K45" s="6">
        <v>0.41179249999999995</v>
      </c>
      <c r="L45" s="6">
        <v>0.41179249999999995</v>
      </c>
      <c r="M45" s="6">
        <v>5.7743508333333331</v>
      </c>
      <c r="N45" s="6">
        <v>0</v>
      </c>
      <c r="O45" s="40">
        <v>0</v>
      </c>
      <c r="P45" s="6">
        <v>0</v>
      </c>
      <c r="Q45" s="6">
        <v>0</v>
      </c>
      <c r="R45" s="6"/>
    </row>
    <row r="46" spans="1:18" s="11" customFormat="1" x14ac:dyDescent="0.2">
      <c r="A46" s="1" t="s">
        <v>11</v>
      </c>
      <c r="B46" s="17" t="s">
        <v>4</v>
      </c>
      <c r="C46" s="52" t="s">
        <v>308</v>
      </c>
      <c r="D46" s="45">
        <v>2019</v>
      </c>
      <c r="E46" s="45"/>
      <c r="F46" s="40">
        <f t="shared" si="0"/>
        <v>0</v>
      </c>
      <c r="G46" s="6">
        <v>0.57663500000000001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0.57663500000000001</v>
      </c>
      <c r="N46" s="6">
        <v>0</v>
      </c>
      <c r="O46" s="40">
        <v>0</v>
      </c>
      <c r="P46" s="6">
        <v>0</v>
      </c>
      <c r="Q46" s="6">
        <v>0</v>
      </c>
      <c r="R46" s="6"/>
    </row>
    <row r="47" spans="1:18" s="11" customFormat="1" x14ac:dyDescent="0.2">
      <c r="A47" s="1" t="s">
        <v>12</v>
      </c>
      <c r="B47" s="17" t="s">
        <v>190</v>
      </c>
      <c r="C47" s="45">
        <v>2019</v>
      </c>
      <c r="D47" s="45">
        <v>2019</v>
      </c>
      <c r="E47" s="45"/>
      <c r="F47" s="40">
        <f t="shared" si="0"/>
        <v>3.7098502921550329</v>
      </c>
      <c r="G47" s="6">
        <v>0.14461499999999999</v>
      </c>
      <c r="H47" s="6">
        <v>0</v>
      </c>
      <c r="I47" s="6">
        <v>5.365E-3</v>
      </c>
      <c r="J47" s="6">
        <v>5.365E-3</v>
      </c>
      <c r="K47" s="6">
        <v>5.365E-3</v>
      </c>
      <c r="L47" s="6">
        <v>5.365E-3</v>
      </c>
      <c r="M47" s="6">
        <v>0.13924999999999998</v>
      </c>
      <c r="N47" s="6">
        <v>0</v>
      </c>
      <c r="O47" s="40">
        <v>0</v>
      </c>
      <c r="P47" s="6">
        <v>0</v>
      </c>
      <c r="Q47" s="6">
        <v>0</v>
      </c>
      <c r="R47" s="6"/>
    </row>
    <row r="48" spans="1:18" s="11" customFormat="1" x14ac:dyDescent="0.2">
      <c r="A48" s="1" t="s">
        <v>152</v>
      </c>
      <c r="B48" s="17" t="s">
        <v>191</v>
      </c>
      <c r="C48" s="45">
        <v>2019</v>
      </c>
      <c r="D48" s="45">
        <v>2019</v>
      </c>
      <c r="E48" s="45"/>
      <c r="F48" s="40">
        <f t="shared" si="0"/>
        <v>7.4859237078744565</v>
      </c>
      <c r="G48" s="6">
        <v>0.18145166666666668</v>
      </c>
      <c r="H48" s="6">
        <v>0</v>
      </c>
      <c r="I48" s="6">
        <v>1.3583333333333333E-2</v>
      </c>
      <c r="J48" s="6">
        <v>1.3583333333333333E-2</v>
      </c>
      <c r="K48" s="6">
        <v>1.3583333333333333E-2</v>
      </c>
      <c r="L48" s="6">
        <v>1.3583333333333333E-2</v>
      </c>
      <c r="M48" s="6">
        <v>0.16786833333333334</v>
      </c>
      <c r="N48" s="6">
        <v>0</v>
      </c>
      <c r="O48" s="40">
        <v>0</v>
      </c>
      <c r="P48" s="6">
        <v>0</v>
      </c>
      <c r="Q48" s="6">
        <v>0</v>
      </c>
      <c r="R48" s="6"/>
    </row>
    <row r="49" spans="1:20" s="11" customFormat="1" x14ac:dyDescent="0.2">
      <c r="A49" s="1" t="s">
        <v>153</v>
      </c>
      <c r="B49" s="17" t="s">
        <v>192</v>
      </c>
      <c r="C49" s="45">
        <v>2019</v>
      </c>
      <c r="D49" s="45">
        <v>2019</v>
      </c>
      <c r="E49" s="45"/>
      <c r="F49" s="40">
        <f t="shared" si="0"/>
        <v>5.081203373299358</v>
      </c>
      <c r="G49" s="6">
        <v>0.35286916666666668</v>
      </c>
      <c r="H49" s="6">
        <v>0</v>
      </c>
      <c r="I49" s="6">
        <v>1.7930000000000001E-2</v>
      </c>
      <c r="J49" s="6">
        <v>1.7930000000000001E-2</v>
      </c>
      <c r="K49" s="6">
        <v>1.7930000000000001E-2</v>
      </c>
      <c r="L49" s="6">
        <v>1.7930000000000001E-2</v>
      </c>
      <c r="M49" s="6">
        <v>0.33493916666666673</v>
      </c>
      <c r="N49" s="6">
        <v>0</v>
      </c>
      <c r="O49" s="40">
        <v>0</v>
      </c>
      <c r="P49" s="6">
        <v>0</v>
      </c>
      <c r="Q49" s="6">
        <v>0</v>
      </c>
      <c r="R49" s="6"/>
    </row>
    <row r="50" spans="1:20" s="11" customFormat="1" x14ac:dyDescent="0.2">
      <c r="A50" s="1" t="s">
        <v>219</v>
      </c>
      <c r="B50" s="17" t="s">
        <v>193</v>
      </c>
      <c r="C50" s="45">
        <v>2019</v>
      </c>
      <c r="D50" s="45">
        <v>2019</v>
      </c>
      <c r="E50" s="45"/>
      <c r="F50" s="40">
        <f t="shared" si="0"/>
        <v>5.0294218737967835</v>
      </c>
      <c r="G50" s="6">
        <v>0.44368916666666669</v>
      </c>
      <c r="H50" s="6">
        <v>0</v>
      </c>
      <c r="I50" s="6">
        <v>2.2315000000000002E-2</v>
      </c>
      <c r="J50" s="6">
        <v>2.2315000000000002E-2</v>
      </c>
      <c r="K50" s="6">
        <v>2.2315000000000002E-2</v>
      </c>
      <c r="L50" s="6">
        <v>2.2315000000000002E-2</v>
      </c>
      <c r="M50" s="6">
        <v>0.42137416666666672</v>
      </c>
      <c r="N50" s="6">
        <v>0</v>
      </c>
      <c r="O50" s="40">
        <v>0</v>
      </c>
      <c r="P50" s="6">
        <v>0</v>
      </c>
      <c r="Q50" s="6">
        <v>0</v>
      </c>
      <c r="R50" s="6"/>
    </row>
    <row r="51" spans="1:20" s="11" customFormat="1" x14ac:dyDescent="0.2">
      <c r="A51" s="1" t="s">
        <v>220</v>
      </c>
      <c r="B51" s="17" t="s">
        <v>194</v>
      </c>
      <c r="C51" s="45">
        <v>2019</v>
      </c>
      <c r="D51" s="45">
        <v>2019</v>
      </c>
      <c r="E51" s="45"/>
      <c r="F51" s="40">
        <f t="shared" si="0"/>
        <v>7.9799162654166409</v>
      </c>
      <c r="G51" s="6">
        <v>0.47750083333333332</v>
      </c>
      <c r="H51" s="6">
        <v>0</v>
      </c>
      <c r="I51" s="6">
        <v>3.8104166666666668E-2</v>
      </c>
      <c r="J51" s="6">
        <v>3.8104166666666668E-2</v>
      </c>
      <c r="K51" s="6">
        <v>3.8104166666666668E-2</v>
      </c>
      <c r="L51" s="6">
        <v>3.8104166666666668E-2</v>
      </c>
      <c r="M51" s="6">
        <v>0.43939666666666666</v>
      </c>
      <c r="N51" s="6">
        <v>0</v>
      </c>
      <c r="O51" s="40">
        <v>0</v>
      </c>
      <c r="P51" s="6">
        <v>0</v>
      </c>
      <c r="Q51" s="6">
        <v>0</v>
      </c>
      <c r="R51" s="6"/>
    </row>
    <row r="52" spans="1:20" s="11" customFormat="1" ht="25.5" x14ac:dyDescent="0.2">
      <c r="A52" s="1" t="s">
        <v>221</v>
      </c>
      <c r="B52" s="17" t="s">
        <v>195</v>
      </c>
      <c r="C52" s="45">
        <v>2019</v>
      </c>
      <c r="D52" s="45">
        <v>2019</v>
      </c>
      <c r="E52" s="45"/>
      <c r="F52" s="40">
        <f t="shared" si="0"/>
        <v>9.9682460780087592</v>
      </c>
      <c r="G52" s="6">
        <v>0.64375250000000006</v>
      </c>
      <c r="H52" s="6">
        <v>0</v>
      </c>
      <c r="I52" s="6">
        <v>6.4170833333333344E-2</v>
      </c>
      <c r="J52" s="6">
        <v>6.4170833333333344E-2</v>
      </c>
      <c r="K52" s="6">
        <v>6.4170833333333344E-2</v>
      </c>
      <c r="L52" s="6">
        <v>6.4170833333333344E-2</v>
      </c>
      <c r="M52" s="6">
        <v>0.57958166666666677</v>
      </c>
      <c r="N52" s="6">
        <v>0</v>
      </c>
      <c r="O52" s="40">
        <v>0</v>
      </c>
      <c r="P52" s="6">
        <v>0</v>
      </c>
      <c r="Q52" s="6">
        <v>0</v>
      </c>
      <c r="R52" s="6"/>
    </row>
    <row r="53" spans="1:20" s="11" customFormat="1" x14ac:dyDescent="0.2">
      <c r="A53" s="1" t="s">
        <v>222</v>
      </c>
      <c r="B53" s="17" t="s">
        <v>196</v>
      </c>
      <c r="C53" s="45">
        <v>2019</v>
      </c>
      <c r="D53" s="45">
        <v>2019</v>
      </c>
      <c r="E53" s="45"/>
      <c r="F53" s="40">
        <f t="shared" si="0"/>
        <v>19.145338834217405</v>
      </c>
      <c r="G53" s="6">
        <v>0.55991000000000002</v>
      </c>
      <c r="H53" s="6">
        <v>0</v>
      </c>
      <c r="I53" s="6">
        <v>0.10719666666666668</v>
      </c>
      <c r="J53" s="6">
        <v>0.10719666666666668</v>
      </c>
      <c r="K53" s="6">
        <v>0.10719666666666668</v>
      </c>
      <c r="L53" s="6">
        <v>0.10719666666666668</v>
      </c>
      <c r="M53" s="6">
        <v>0.4527133333333333</v>
      </c>
      <c r="N53" s="6">
        <v>0</v>
      </c>
      <c r="O53" s="40">
        <v>0</v>
      </c>
      <c r="P53" s="6">
        <v>0</v>
      </c>
      <c r="Q53" s="6">
        <v>0</v>
      </c>
      <c r="R53" s="6"/>
    </row>
    <row r="54" spans="1:20" s="11" customFormat="1" x14ac:dyDescent="0.2">
      <c r="A54" s="1" t="s">
        <v>223</v>
      </c>
      <c r="B54" s="17" t="s">
        <v>197</v>
      </c>
      <c r="C54" s="45">
        <v>2019</v>
      </c>
      <c r="D54" s="45">
        <v>2019</v>
      </c>
      <c r="E54" s="45"/>
      <c r="F54" s="40">
        <f t="shared" si="0"/>
        <v>6.3725350168061619</v>
      </c>
      <c r="G54" s="6">
        <v>0.17503500000000002</v>
      </c>
      <c r="H54" s="6">
        <v>0</v>
      </c>
      <c r="I54" s="6">
        <v>1.1154166666666666E-2</v>
      </c>
      <c r="J54" s="6">
        <v>1.1154166666666666E-2</v>
      </c>
      <c r="K54" s="6">
        <v>1.1154166666666666E-2</v>
      </c>
      <c r="L54" s="6">
        <v>1.1154166666666666E-2</v>
      </c>
      <c r="M54" s="6">
        <v>0.16388083333333334</v>
      </c>
      <c r="N54" s="6">
        <v>0</v>
      </c>
      <c r="O54" s="40">
        <v>0</v>
      </c>
      <c r="P54" s="6">
        <v>0</v>
      </c>
      <c r="Q54" s="6">
        <v>0</v>
      </c>
      <c r="R54" s="6"/>
    </row>
    <row r="55" spans="1:20" s="11" customFormat="1" x14ac:dyDescent="0.2">
      <c r="A55" s="1" t="s">
        <v>224</v>
      </c>
      <c r="B55" s="17" t="s">
        <v>198</v>
      </c>
      <c r="C55" s="45">
        <v>2019</v>
      </c>
      <c r="D55" s="45">
        <v>2019</v>
      </c>
      <c r="E55" s="45"/>
      <c r="F55" s="40">
        <f t="shared" si="0"/>
        <v>5.5289579453215039</v>
      </c>
      <c r="G55" s="6">
        <v>0.37092583333333334</v>
      </c>
      <c r="H55" s="6">
        <v>0</v>
      </c>
      <c r="I55" s="6">
        <v>2.0508333333333333E-2</v>
      </c>
      <c r="J55" s="6">
        <v>2.0508333333333333E-2</v>
      </c>
      <c r="K55" s="6">
        <v>2.0508333333333333E-2</v>
      </c>
      <c r="L55" s="6">
        <v>2.0508333333333333E-2</v>
      </c>
      <c r="M55" s="6">
        <v>0.35041749999999999</v>
      </c>
      <c r="N55" s="6">
        <v>0</v>
      </c>
      <c r="O55" s="40">
        <v>0</v>
      </c>
      <c r="P55" s="6">
        <v>0</v>
      </c>
      <c r="Q55" s="6">
        <v>0</v>
      </c>
      <c r="R55" s="6"/>
    </row>
    <row r="56" spans="1:20" s="11" customFormat="1" ht="25.5" x14ac:dyDescent="0.2">
      <c r="A56" s="1" t="s">
        <v>225</v>
      </c>
      <c r="B56" s="17" t="s">
        <v>199</v>
      </c>
      <c r="C56" s="45">
        <v>2019</v>
      </c>
      <c r="D56" s="45">
        <v>2019</v>
      </c>
      <c r="E56" s="45"/>
      <c r="F56" s="40">
        <f t="shared" si="0"/>
        <v>4.9326052813150074</v>
      </c>
      <c r="G56" s="6">
        <v>2.2597591666666665</v>
      </c>
      <c r="H56" s="6">
        <v>0</v>
      </c>
      <c r="I56" s="6">
        <v>0.11146499999999999</v>
      </c>
      <c r="J56" s="6">
        <v>0.11146499999999999</v>
      </c>
      <c r="K56" s="6">
        <v>0.11146499999999999</v>
      </c>
      <c r="L56" s="6">
        <v>0.11146499999999999</v>
      </c>
      <c r="M56" s="6">
        <v>2.1482941666666666</v>
      </c>
      <c r="N56" s="6">
        <v>0</v>
      </c>
      <c r="O56" s="40">
        <v>0</v>
      </c>
      <c r="P56" s="6">
        <v>0</v>
      </c>
      <c r="Q56" s="6">
        <v>0</v>
      </c>
      <c r="R56" s="6"/>
    </row>
    <row r="57" spans="1:20" ht="25.5" x14ac:dyDescent="0.2">
      <c r="A57" s="1" t="s">
        <v>56</v>
      </c>
      <c r="B57" s="17" t="s">
        <v>59</v>
      </c>
      <c r="C57" s="54"/>
      <c r="D57" s="17"/>
      <c r="E57" s="17"/>
      <c r="F57" s="40">
        <f t="shared" si="0"/>
        <v>0</v>
      </c>
      <c r="G57" s="6">
        <v>1.2600758333333333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1.2600758333333333</v>
      </c>
      <c r="N57" s="6">
        <v>0</v>
      </c>
      <c r="O57" s="40">
        <v>0</v>
      </c>
      <c r="P57" s="6">
        <v>0</v>
      </c>
      <c r="Q57" s="6">
        <v>0</v>
      </c>
      <c r="R57" s="6"/>
    </row>
    <row r="58" spans="1:20" s="11" customFormat="1" ht="25.5" x14ac:dyDescent="0.2">
      <c r="A58" s="1" t="s">
        <v>57</v>
      </c>
      <c r="B58" s="17" t="s">
        <v>151</v>
      </c>
      <c r="C58" s="45">
        <v>2019</v>
      </c>
      <c r="D58" s="45">
        <v>2019</v>
      </c>
      <c r="E58" s="45"/>
      <c r="F58" s="40">
        <f t="shared" si="0"/>
        <v>0</v>
      </c>
      <c r="G58" s="6">
        <v>1.2600758333333333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1.2600758333333333</v>
      </c>
      <c r="N58" s="6">
        <v>0</v>
      </c>
      <c r="O58" s="40">
        <v>0</v>
      </c>
      <c r="P58" s="6">
        <v>0</v>
      </c>
      <c r="Q58" s="6">
        <v>0</v>
      </c>
      <c r="R58" s="14"/>
    </row>
    <row r="59" spans="1:20" s="11" customFormat="1" x14ac:dyDescent="0.2">
      <c r="A59" s="1" t="s">
        <v>15</v>
      </c>
      <c r="B59" s="15" t="s">
        <v>5</v>
      </c>
      <c r="C59" s="52"/>
      <c r="D59" s="15"/>
      <c r="E59" s="15"/>
      <c r="F59" s="40">
        <f t="shared" si="0"/>
        <v>0</v>
      </c>
      <c r="G59" s="6">
        <v>0.60249666666666668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0.60249666666666668</v>
      </c>
      <c r="N59" s="6">
        <v>0</v>
      </c>
      <c r="O59" s="40">
        <v>0</v>
      </c>
      <c r="P59" s="6">
        <v>0</v>
      </c>
      <c r="Q59" s="6">
        <v>0</v>
      </c>
      <c r="R59" s="14"/>
    </row>
    <row r="60" spans="1:20" s="11" customFormat="1" x14ac:dyDescent="0.2">
      <c r="A60" s="1" t="s">
        <v>16</v>
      </c>
      <c r="B60" s="16" t="s">
        <v>167</v>
      </c>
      <c r="C60" s="45">
        <v>2019</v>
      </c>
      <c r="D60" s="45">
        <v>2019</v>
      </c>
      <c r="E60" s="45"/>
      <c r="F60" s="40">
        <f t="shared" si="0"/>
        <v>0</v>
      </c>
      <c r="G60" s="6">
        <v>0.4424966666666667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0.4424966666666667</v>
      </c>
      <c r="N60" s="6">
        <v>0</v>
      </c>
      <c r="O60" s="40">
        <v>0</v>
      </c>
      <c r="P60" s="6">
        <v>0</v>
      </c>
      <c r="Q60" s="6">
        <v>0</v>
      </c>
      <c r="R60" s="14"/>
    </row>
    <row r="61" spans="1:20" s="11" customFormat="1" x14ac:dyDescent="0.2">
      <c r="A61" s="1" t="s">
        <v>17</v>
      </c>
      <c r="B61" s="26" t="s">
        <v>200</v>
      </c>
      <c r="C61" s="45">
        <v>2019</v>
      </c>
      <c r="D61" s="45">
        <v>2019</v>
      </c>
      <c r="E61" s="45"/>
      <c r="F61" s="40">
        <f t="shared" si="0"/>
        <v>0</v>
      </c>
      <c r="G61" s="6">
        <v>0.16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0.16</v>
      </c>
      <c r="N61" s="6">
        <v>0</v>
      </c>
      <c r="O61" s="40">
        <v>0</v>
      </c>
      <c r="P61" s="6">
        <v>0</v>
      </c>
      <c r="Q61" s="6">
        <v>0</v>
      </c>
      <c r="R61" s="14"/>
    </row>
    <row r="62" spans="1:20" ht="14.25" x14ac:dyDescent="0.2">
      <c r="A62" s="1" t="s">
        <v>29</v>
      </c>
      <c r="B62" s="16" t="s">
        <v>63</v>
      </c>
      <c r="C62" s="45">
        <v>2019</v>
      </c>
      <c r="D62" s="45">
        <v>2019</v>
      </c>
      <c r="E62" s="16"/>
      <c r="F62" s="40">
        <f t="shared" si="0"/>
        <v>5.0027656908932734</v>
      </c>
      <c r="G62" s="6">
        <v>25.008416889830517</v>
      </c>
      <c r="H62" s="6">
        <v>2.0136081308473299</v>
      </c>
      <c r="I62" s="6">
        <v>1.2511124999999998</v>
      </c>
      <c r="J62" s="6">
        <v>1.3093508333333335</v>
      </c>
      <c r="K62" s="6">
        <v>1.2511124999999998</v>
      </c>
      <c r="L62" s="6">
        <v>1.3093508333333335</v>
      </c>
      <c r="M62" s="6">
        <v>25.770912520677843</v>
      </c>
      <c r="N62" s="6">
        <v>0</v>
      </c>
      <c r="O62" s="40">
        <v>0</v>
      </c>
      <c r="P62" s="6">
        <v>0</v>
      </c>
      <c r="Q62" s="6">
        <v>0</v>
      </c>
      <c r="R62" s="13"/>
      <c r="S62" s="33"/>
      <c r="T62" s="3"/>
    </row>
    <row r="63" spans="1:20" x14ac:dyDescent="0.2">
      <c r="A63" s="1" t="s">
        <v>30</v>
      </c>
      <c r="B63" s="16" t="s">
        <v>64</v>
      </c>
      <c r="C63" s="45">
        <v>2019</v>
      </c>
      <c r="D63" s="45">
        <v>2019</v>
      </c>
      <c r="E63" s="16"/>
      <c r="F63" s="40"/>
      <c r="G63" s="6">
        <v>8.9587392655367264</v>
      </c>
      <c r="H63" s="6">
        <v>0</v>
      </c>
      <c r="I63" s="6">
        <v>0</v>
      </c>
      <c r="J63" s="6">
        <v>5.8238333333333336E-2</v>
      </c>
      <c r="K63" s="6">
        <v>0</v>
      </c>
      <c r="L63" s="6">
        <v>5.8238333333333336E-2</v>
      </c>
      <c r="M63" s="6">
        <v>8.9587392655367264</v>
      </c>
      <c r="N63" s="6">
        <v>0</v>
      </c>
      <c r="O63" s="40">
        <v>0</v>
      </c>
      <c r="P63" s="6">
        <v>0</v>
      </c>
      <c r="Q63" s="6">
        <v>0</v>
      </c>
      <c r="R63" s="6"/>
    </row>
    <row r="64" spans="1:20" x14ac:dyDescent="0.2">
      <c r="A64" s="1" t="s">
        <v>54</v>
      </c>
      <c r="B64" s="16" t="s">
        <v>76</v>
      </c>
      <c r="C64" s="45">
        <v>2019</v>
      </c>
      <c r="D64" s="45">
        <v>2019</v>
      </c>
      <c r="E64" s="16"/>
      <c r="F64" s="40"/>
      <c r="G64" s="6">
        <v>0.47972231638418333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0.47972231638418333</v>
      </c>
      <c r="N64" s="6">
        <v>0</v>
      </c>
      <c r="O64" s="40">
        <v>0</v>
      </c>
      <c r="P64" s="6">
        <v>0</v>
      </c>
      <c r="Q64" s="6">
        <v>0</v>
      </c>
      <c r="R64" s="14"/>
    </row>
    <row r="65" spans="1:18" x14ac:dyDescent="0.2">
      <c r="A65" s="1" t="s">
        <v>55</v>
      </c>
      <c r="B65" s="16" t="s">
        <v>77</v>
      </c>
      <c r="C65" s="45">
        <v>2019</v>
      </c>
      <c r="D65" s="45">
        <v>2019</v>
      </c>
      <c r="E65" s="16"/>
      <c r="F65" s="40"/>
      <c r="G65" s="6">
        <v>4.1522231638418088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4.1522231638418088</v>
      </c>
      <c r="N65" s="6">
        <v>0</v>
      </c>
      <c r="O65" s="40">
        <v>0</v>
      </c>
      <c r="P65" s="6">
        <v>0</v>
      </c>
      <c r="Q65" s="6">
        <v>0</v>
      </c>
      <c r="R65" s="6"/>
    </row>
    <row r="66" spans="1:18" x14ac:dyDescent="0.2">
      <c r="A66" s="1" t="s">
        <v>31</v>
      </c>
      <c r="B66" s="16" t="s">
        <v>78</v>
      </c>
      <c r="C66" s="45">
        <v>2019</v>
      </c>
      <c r="D66" s="45">
        <v>2019</v>
      </c>
      <c r="E66" s="16"/>
      <c r="F66" s="40"/>
      <c r="G66" s="6">
        <v>4.3267937853107341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4.3267937853107341</v>
      </c>
      <c r="N66" s="6">
        <v>0</v>
      </c>
      <c r="O66" s="40">
        <v>0</v>
      </c>
      <c r="P66" s="6">
        <v>0</v>
      </c>
      <c r="Q66" s="6">
        <v>0</v>
      </c>
      <c r="R66" s="6"/>
    </row>
    <row r="67" spans="1:18" x14ac:dyDescent="0.2">
      <c r="A67" s="1" t="s">
        <v>119</v>
      </c>
      <c r="B67" s="16" t="s">
        <v>120</v>
      </c>
      <c r="C67" s="45">
        <v>2019</v>
      </c>
      <c r="D67" s="45">
        <v>2019</v>
      </c>
      <c r="E67" s="16"/>
      <c r="F67" s="40"/>
      <c r="G67" s="6">
        <v>0</v>
      </c>
      <c r="H67" s="6">
        <v>0</v>
      </c>
      <c r="I67" s="6">
        <v>0</v>
      </c>
      <c r="J67" s="6">
        <v>5.8238333333333336E-2</v>
      </c>
      <c r="K67" s="6">
        <v>0</v>
      </c>
      <c r="L67" s="6">
        <v>5.8238333333333336E-2</v>
      </c>
      <c r="M67" s="6">
        <v>0</v>
      </c>
      <c r="N67" s="6">
        <v>0</v>
      </c>
      <c r="O67" s="40">
        <v>0</v>
      </c>
      <c r="P67" s="6">
        <v>0</v>
      </c>
      <c r="Q67" s="6">
        <v>0</v>
      </c>
      <c r="R67" s="6"/>
    </row>
    <row r="68" spans="1:18" ht="25.5" x14ac:dyDescent="0.2">
      <c r="A68" s="1"/>
      <c r="B68" s="18" t="s">
        <v>171</v>
      </c>
      <c r="C68" s="45">
        <v>2019</v>
      </c>
      <c r="D68" s="45">
        <v>2019</v>
      </c>
      <c r="E68" s="18"/>
      <c r="F68" s="40"/>
      <c r="G68" s="6">
        <v>0</v>
      </c>
      <c r="H68" s="6">
        <v>0</v>
      </c>
      <c r="I68" s="6">
        <v>0</v>
      </c>
      <c r="J68" s="6">
        <v>5.8238333333333336E-2</v>
      </c>
      <c r="K68" s="6">
        <v>0</v>
      </c>
      <c r="L68" s="6">
        <v>5.8238333333333336E-2</v>
      </c>
      <c r="M68" s="6">
        <v>0</v>
      </c>
      <c r="N68" s="6">
        <v>0</v>
      </c>
      <c r="O68" s="40">
        <v>0</v>
      </c>
      <c r="P68" s="6">
        <v>0</v>
      </c>
      <c r="Q68" s="6">
        <v>0</v>
      </c>
      <c r="R68" s="6"/>
    </row>
    <row r="69" spans="1:18" x14ac:dyDescent="0.2">
      <c r="A69" s="1" t="s">
        <v>128</v>
      </c>
      <c r="B69" s="16" t="s">
        <v>129</v>
      </c>
      <c r="C69" s="45">
        <v>2019</v>
      </c>
      <c r="D69" s="45">
        <v>2019</v>
      </c>
      <c r="E69" s="16"/>
      <c r="F69" s="40"/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40">
        <v>0</v>
      </c>
      <c r="P69" s="6">
        <v>0</v>
      </c>
      <c r="Q69" s="6">
        <v>0</v>
      </c>
      <c r="R69" s="6"/>
    </row>
    <row r="70" spans="1:18" x14ac:dyDescent="0.2">
      <c r="A70" s="1" t="s">
        <v>60</v>
      </c>
      <c r="B70" s="16" t="s">
        <v>65</v>
      </c>
      <c r="C70" s="45">
        <v>2019</v>
      </c>
      <c r="D70" s="45">
        <v>2019</v>
      </c>
      <c r="E70" s="16"/>
      <c r="F70" s="40">
        <f t="shared" si="0"/>
        <v>34.997330982252649</v>
      </c>
      <c r="G70" s="6">
        <v>1.8791694915254236</v>
      </c>
      <c r="H70" s="6">
        <v>0</v>
      </c>
      <c r="I70" s="6">
        <v>0.65765916666666668</v>
      </c>
      <c r="J70" s="6">
        <v>0.65765916666666668</v>
      </c>
      <c r="K70" s="6">
        <v>0.65765916666666668</v>
      </c>
      <c r="L70" s="6">
        <v>0.65765916666666668</v>
      </c>
      <c r="M70" s="6">
        <v>1.2215103248587569</v>
      </c>
      <c r="N70" s="6">
        <v>0</v>
      </c>
      <c r="O70" s="40">
        <v>0</v>
      </c>
      <c r="P70" s="6">
        <v>0</v>
      </c>
      <c r="Q70" s="6">
        <v>0</v>
      </c>
      <c r="R70" s="6"/>
    </row>
    <row r="71" spans="1:18" s="11" customFormat="1" x14ac:dyDescent="0.2">
      <c r="A71" s="1"/>
      <c r="B71" s="18" t="s">
        <v>179</v>
      </c>
      <c r="C71" s="45">
        <v>2019</v>
      </c>
      <c r="D71" s="45">
        <v>2019</v>
      </c>
      <c r="E71" s="18"/>
      <c r="F71" s="40"/>
      <c r="G71" s="6">
        <v>0</v>
      </c>
      <c r="H71" s="6">
        <v>0</v>
      </c>
      <c r="I71" s="6">
        <v>0.27592</v>
      </c>
      <c r="J71" s="6">
        <v>0.27592</v>
      </c>
      <c r="K71" s="6">
        <v>0.27592</v>
      </c>
      <c r="L71" s="6">
        <v>0.27592</v>
      </c>
      <c r="M71" s="6">
        <v>0</v>
      </c>
      <c r="N71" s="6">
        <v>0</v>
      </c>
      <c r="O71" s="40">
        <v>0</v>
      </c>
      <c r="P71" s="6">
        <v>0</v>
      </c>
      <c r="Q71" s="6">
        <v>0</v>
      </c>
      <c r="R71" s="6"/>
    </row>
    <row r="72" spans="1:18" s="11" customFormat="1" x14ac:dyDescent="0.2">
      <c r="A72" s="1"/>
      <c r="B72" s="18" t="s">
        <v>267</v>
      </c>
      <c r="C72" s="45">
        <v>2019</v>
      </c>
      <c r="D72" s="45">
        <v>2019</v>
      </c>
      <c r="E72" s="18"/>
      <c r="F72" s="40"/>
      <c r="G72" s="6">
        <v>0</v>
      </c>
      <c r="H72" s="6">
        <v>0</v>
      </c>
      <c r="I72" s="6">
        <v>0.35916583333333335</v>
      </c>
      <c r="J72" s="6">
        <v>0.35916583333333335</v>
      </c>
      <c r="K72" s="6">
        <v>0.35916583333333335</v>
      </c>
      <c r="L72" s="6">
        <v>0.35916583333333335</v>
      </c>
      <c r="M72" s="6">
        <v>0</v>
      </c>
      <c r="N72" s="6">
        <v>0</v>
      </c>
      <c r="O72" s="40">
        <v>0</v>
      </c>
      <c r="P72" s="6">
        <v>0</v>
      </c>
      <c r="Q72" s="6">
        <v>0</v>
      </c>
      <c r="R72" s="6"/>
    </row>
    <row r="73" spans="1:18" s="11" customFormat="1" x14ac:dyDescent="0.2">
      <c r="A73" s="1"/>
      <c r="B73" s="34" t="s">
        <v>262</v>
      </c>
      <c r="C73" s="45">
        <v>2019</v>
      </c>
      <c r="D73" s="45">
        <v>2019</v>
      </c>
      <c r="E73" s="59"/>
      <c r="F73" s="40"/>
      <c r="G73" s="6">
        <v>0</v>
      </c>
      <c r="H73" s="6">
        <v>0</v>
      </c>
      <c r="I73" s="6">
        <v>2.2573333333333334E-2</v>
      </c>
      <c r="J73" s="6">
        <v>2.2573333333333334E-2</v>
      </c>
      <c r="K73" s="6">
        <v>2.2573333333333334E-2</v>
      </c>
      <c r="L73" s="6">
        <v>2.2573333333333334E-2</v>
      </c>
      <c r="M73" s="6">
        <v>0</v>
      </c>
      <c r="N73" s="6">
        <v>0</v>
      </c>
      <c r="O73" s="40">
        <v>0</v>
      </c>
      <c r="P73" s="6">
        <v>0</v>
      </c>
      <c r="Q73" s="6">
        <v>0</v>
      </c>
      <c r="R73" s="6"/>
    </row>
    <row r="74" spans="1:18" x14ac:dyDescent="0.2">
      <c r="A74" s="1" t="s">
        <v>66</v>
      </c>
      <c r="B74" s="16" t="s">
        <v>71</v>
      </c>
      <c r="C74" s="45">
        <v>2019</v>
      </c>
      <c r="D74" s="45">
        <v>2019</v>
      </c>
      <c r="E74" s="16"/>
      <c r="F74" s="40">
        <f t="shared" si="0"/>
        <v>13.510813263694757</v>
      </c>
      <c r="G74" s="6">
        <v>1.0473771186440677</v>
      </c>
      <c r="H74" s="6">
        <v>0</v>
      </c>
      <c r="I74" s="6">
        <v>0.14150916666666666</v>
      </c>
      <c r="J74" s="6">
        <v>0.14150916666666666</v>
      </c>
      <c r="K74" s="6">
        <v>0.14150916666666666</v>
      </c>
      <c r="L74" s="6">
        <v>0.14150916666666666</v>
      </c>
      <c r="M74" s="6">
        <v>0.905867951977401</v>
      </c>
      <c r="N74" s="6">
        <v>0</v>
      </c>
      <c r="O74" s="40">
        <v>0</v>
      </c>
      <c r="P74" s="6">
        <v>0</v>
      </c>
      <c r="Q74" s="6">
        <v>0</v>
      </c>
      <c r="R74" s="6"/>
    </row>
    <row r="75" spans="1:18" ht="25.5" x14ac:dyDescent="0.2">
      <c r="A75" s="1"/>
      <c r="B75" s="18" t="s">
        <v>180</v>
      </c>
      <c r="C75" s="45">
        <v>2019</v>
      </c>
      <c r="D75" s="45">
        <v>2019</v>
      </c>
      <c r="E75" s="18"/>
      <c r="F75" s="40"/>
      <c r="G75" s="6">
        <v>0</v>
      </c>
      <c r="H75" s="6">
        <v>0</v>
      </c>
      <c r="I75" s="6">
        <v>0.107825</v>
      </c>
      <c r="J75" s="6">
        <v>0.107825</v>
      </c>
      <c r="K75" s="6">
        <v>0.107825</v>
      </c>
      <c r="L75" s="6">
        <v>0.107825</v>
      </c>
      <c r="M75" s="6">
        <v>0</v>
      </c>
      <c r="N75" s="6">
        <v>0</v>
      </c>
      <c r="O75" s="40">
        <v>0</v>
      </c>
      <c r="P75" s="6">
        <v>0</v>
      </c>
      <c r="Q75" s="6">
        <v>0</v>
      </c>
      <c r="R75" s="6"/>
    </row>
    <row r="76" spans="1:18" x14ac:dyDescent="0.2">
      <c r="A76" s="1"/>
      <c r="B76" s="18" t="s">
        <v>263</v>
      </c>
      <c r="C76" s="45">
        <v>2019</v>
      </c>
      <c r="D76" s="45">
        <v>2019</v>
      </c>
      <c r="E76" s="18"/>
      <c r="F76" s="40"/>
      <c r="G76" s="6">
        <v>0</v>
      </c>
      <c r="H76" s="6">
        <v>0</v>
      </c>
      <c r="I76" s="6">
        <v>3.3684166666666668E-2</v>
      </c>
      <c r="J76" s="6">
        <v>3.3684166666666668E-2</v>
      </c>
      <c r="K76" s="6">
        <v>3.3684166666666668E-2</v>
      </c>
      <c r="L76" s="6">
        <v>3.3684166666666668E-2</v>
      </c>
      <c r="M76" s="6">
        <v>0</v>
      </c>
      <c r="N76" s="6">
        <v>0</v>
      </c>
      <c r="O76" s="40">
        <v>0</v>
      </c>
      <c r="P76" s="6">
        <v>0</v>
      </c>
      <c r="Q76" s="6">
        <v>0</v>
      </c>
      <c r="R76" s="6"/>
    </row>
    <row r="77" spans="1:18" x14ac:dyDescent="0.2">
      <c r="A77" s="1" t="s">
        <v>67</v>
      </c>
      <c r="B77" s="16" t="s">
        <v>72</v>
      </c>
      <c r="C77" s="45">
        <v>2019</v>
      </c>
      <c r="D77" s="45">
        <v>2019</v>
      </c>
      <c r="E77" s="16"/>
      <c r="F77" s="40">
        <f t="shared" ref="F77:F140" si="1">I77/G77*100</f>
        <v>0</v>
      </c>
      <c r="G77" s="6">
        <v>0.33961355932203391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0.33961355932203391</v>
      </c>
      <c r="N77" s="6">
        <v>0</v>
      </c>
      <c r="O77" s="40">
        <v>0</v>
      </c>
      <c r="P77" s="6">
        <v>0</v>
      </c>
      <c r="Q77" s="6">
        <v>0</v>
      </c>
      <c r="R77" s="6"/>
    </row>
    <row r="78" spans="1:18" x14ac:dyDescent="0.2">
      <c r="A78" s="1" t="s">
        <v>68</v>
      </c>
      <c r="B78" s="16" t="s">
        <v>0</v>
      </c>
      <c r="C78" s="45">
        <v>2019</v>
      </c>
      <c r="D78" s="45">
        <v>2019</v>
      </c>
      <c r="E78" s="16"/>
      <c r="F78" s="40">
        <f t="shared" si="1"/>
        <v>0</v>
      </c>
      <c r="G78" s="6">
        <v>2.6054703389830509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2.6054703389830509</v>
      </c>
      <c r="N78" s="6">
        <v>0</v>
      </c>
      <c r="O78" s="40">
        <v>0</v>
      </c>
      <c r="P78" s="6">
        <v>0</v>
      </c>
      <c r="Q78" s="6">
        <v>0</v>
      </c>
      <c r="R78" s="6"/>
    </row>
    <row r="79" spans="1:18" x14ac:dyDescent="0.2">
      <c r="A79" s="1" t="s">
        <v>68</v>
      </c>
      <c r="B79" s="16" t="s">
        <v>73</v>
      </c>
      <c r="C79" s="45">
        <v>2019</v>
      </c>
      <c r="D79" s="45">
        <v>2019</v>
      </c>
      <c r="E79" s="16"/>
      <c r="F79" s="40">
        <f t="shared" si="1"/>
        <v>5.300054228865303</v>
      </c>
      <c r="G79" s="6">
        <v>7.6175006751412466</v>
      </c>
      <c r="H79" s="6">
        <v>0</v>
      </c>
      <c r="I79" s="6">
        <v>0.40373166666666666</v>
      </c>
      <c r="J79" s="6">
        <v>0.40373166666666666</v>
      </c>
      <c r="K79" s="6">
        <v>0.40373166666666666</v>
      </c>
      <c r="L79" s="6">
        <v>0.40373166666666666</v>
      </c>
      <c r="M79" s="6">
        <v>7.2137690084745811</v>
      </c>
      <c r="N79" s="6">
        <v>0</v>
      </c>
      <c r="O79" s="40">
        <v>0</v>
      </c>
      <c r="P79" s="6">
        <v>0</v>
      </c>
      <c r="Q79" s="6">
        <v>0</v>
      </c>
      <c r="R79" s="6"/>
    </row>
    <row r="80" spans="1:18" ht="14.25" x14ac:dyDescent="0.2">
      <c r="A80" s="1" t="s">
        <v>80</v>
      </c>
      <c r="B80" s="16" t="s">
        <v>275</v>
      </c>
      <c r="C80" s="45">
        <v>2019</v>
      </c>
      <c r="D80" s="45">
        <v>2019</v>
      </c>
      <c r="E80" s="16"/>
      <c r="F80" s="40">
        <f t="shared" si="1"/>
        <v>21.184159779491797</v>
      </c>
      <c r="G80" s="6">
        <v>1.9058186440677993</v>
      </c>
      <c r="H80" s="6">
        <v>0</v>
      </c>
      <c r="I80" s="6">
        <v>0.40373166666666666</v>
      </c>
      <c r="J80" s="6">
        <v>0.40373166666666666</v>
      </c>
      <c r="K80" s="6">
        <v>0.40373166666666666</v>
      </c>
      <c r="L80" s="6">
        <v>0.40373166666666666</v>
      </c>
      <c r="M80" s="6">
        <v>1.5020869774011327</v>
      </c>
      <c r="N80" s="6">
        <v>0</v>
      </c>
      <c r="O80" s="40">
        <v>0</v>
      </c>
      <c r="P80" s="6">
        <v>0</v>
      </c>
      <c r="Q80" s="6">
        <v>0</v>
      </c>
      <c r="R80" s="6"/>
    </row>
    <row r="81" spans="1:18" ht="25.5" x14ac:dyDescent="0.2">
      <c r="A81" s="1"/>
      <c r="B81" s="34" t="s">
        <v>172</v>
      </c>
      <c r="C81" s="45">
        <v>2019</v>
      </c>
      <c r="D81" s="45">
        <v>2019</v>
      </c>
      <c r="E81" s="59"/>
      <c r="F81" s="40"/>
      <c r="G81" s="6">
        <v>0</v>
      </c>
      <c r="H81" s="6">
        <v>0</v>
      </c>
      <c r="I81" s="6">
        <v>0.14965083333333334</v>
      </c>
      <c r="J81" s="6">
        <v>0.14965083333333334</v>
      </c>
      <c r="K81" s="6">
        <v>0.14965083333333334</v>
      </c>
      <c r="L81" s="6">
        <v>0.14965083333333334</v>
      </c>
      <c r="M81" s="6">
        <v>0</v>
      </c>
      <c r="N81" s="6">
        <v>0</v>
      </c>
      <c r="O81" s="40">
        <v>0</v>
      </c>
      <c r="P81" s="6">
        <v>0</v>
      </c>
      <c r="Q81" s="6">
        <v>0</v>
      </c>
      <c r="R81" s="6"/>
    </row>
    <row r="82" spans="1:18" ht="25.5" x14ac:dyDescent="0.2">
      <c r="A82" s="1"/>
      <c r="B82" s="18" t="s">
        <v>233</v>
      </c>
      <c r="C82" s="45">
        <v>2019</v>
      </c>
      <c r="D82" s="45">
        <v>2019</v>
      </c>
      <c r="E82" s="18"/>
      <c r="F82" s="40"/>
      <c r="G82" s="6">
        <v>0</v>
      </c>
      <c r="H82" s="6">
        <v>0</v>
      </c>
      <c r="I82" s="6">
        <v>0.16281666666666667</v>
      </c>
      <c r="J82" s="6">
        <v>0.16281666666666667</v>
      </c>
      <c r="K82" s="6">
        <v>0.16281666666666667</v>
      </c>
      <c r="L82" s="6">
        <v>0.16281666666666667</v>
      </c>
      <c r="M82" s="6">
        <v>0</v>
      </c>
      <c r="N82" s="6">
        <v>0</v>
      </c>
      <c r="O82" s="40">
        <v>0</v>
      </c>
      <c r="P82" s="6">
        <v>0</v>
      </c>
      <c r="Q82" s="6">
        <v>0</v>
      </c>
      <c r="R82" s="6"/>
    </row>
    <row r="83" spans="1:18" ht="25.5" x14ac:dyDescent="0.2">
      <c r="A83" s="1"/>
      <c r="B83" s="18" t="s">
        <v>242</v>
      </c>
      <c r="C83" s="45">
        <v>2019</v>
      </c>
      <c r="D83" s="45">
        <v>2019</v>
      </c>
      <c r="E83" s="18"/>
      <c r="F83" s="40"/>
      <c r="G83" s="6">
        <v>0</v>
      </c>
      <c r="H83" s="6">
        <v>0</v>
      </c>
      <c r="I83" s="6">
        <v>9.1264166666666674E-2</v>
      </c>
      <c r="J83" s="6">
        <v>9.1264166666666674E-2</v>
      </c>
      <c r="K83" s="6">
        <v>9.1264166666666674E-2</v>
      </c>
      <c r="L83" s="6">
        <v>9.1264166666666674E-2</v>
      </c>
      <c r="M83" s="6">
        <v>0</v>
      </c>
      <c r="N83" s="6">
        <v>0</v>
      </c>
      <c r="O83" s="40">
        <v>0</v>
      </c>
      <c r="P83" s="6">
        <v>0</v>
      </c>
      <c r="Q83" s="6">
        <v>0</v>
      </c>
      <c r="R83" s="6"/>
    </row>
    <row r="84" spans="1:18" ht="14.25" x14ac:dyDescent="0.2">
      <c r="A84" s="1" t="s">
        <v>81</v>
      </c>
      <c r="B84" s="16" t="s">
        <v>276</v>
      </c>
      <c r="C84" s="45">
        <v>2019</v>
      </c>
      <c r="D84" s="45">
        <v>2019</v>
      </c>
      <c r="E84" s="16"/>
      <c r="F84" s="40">
        <f t="shared" si="1"/>
        <v>0</v>
      </c>
      <c r="G84" s="6">
        <v>3.427258158192092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3.427258158192092</v>
      </c>
      <c r="N84" s="6">
        <v>0</v>
      </c>
      <c r="O84" s="40">
        <v>0</v>
      </c>
      <c r="P84" s="6">
        <v>0</v>
      </c>
      <c r="Q84" s="6">
        <v>0</v>
      </c>
      <c r="R84" s="6"/>
    </row>
    <row r="85" spans="1:18" ht="14.25" x14ac:dyDescent="0.2">
      <c r="A85" s="1" t="s">
        <v>82</v>
      </c>
      <c r="B85" s="16" t="s">
        <v>277</v>
      </c>
      <c r="C85" s="45">
        <v>2019</v>
      </c>
      <c r="D85" s="45">
        <v>2019</v>
      </c>
      <c r="E85" s="16"/>
      <c r="F85" s="40">
        <f t="shared" si="1"/>
        <v>0</v>
      </c>
      <c r="G85" s="6">
        <v>2.284423872881356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2.284423872881356</v>
      </c>
      <c r="N85" s="6">
        <v>0</v>
      </c>
      <c r="O85" s="40">
        <v>0</v>
      </c>
      <c r="P85" s="6">
        <v>0</v>
      </c>
      <c r="Q85" s="6">
        <v>0</v>
      </c>
      <c r="R85" s="6"/>
    </row>
    <row r="86" spans="1:18" x14ac:dyDescent="0.2">
      <c r="A86" s="1" t="s">
        <v>69</v>
      </c>
      <c r="B86" s="16" t="s">
        <v>74</v>
      </c>
      <c r="C86" s="45">
        <v>2019</v>
      </c>
      <c r="D86" s="45">
        <v>2019</v>
      </c>
      <c r="E86" s="16"/>
      <c r="F86" s="40">
        <f t="shared" si="1"/>
        <v>0</v>
      </c>
      <c r="G86" s="6">
        <v>0.63128828813559335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0.63128828813559335</v>
      </c>
      <c r="N86" s="6">
        <v>0</v>
      </c>
      <c r="O86" s="40">
        <v>0</v>
      </c>
      <c r="P86" s="6">
        <v>0</v>
      </c>
      <c r="Q86" s="6">
        <v>0</v>
      </c>
      <c r="R86" s="13"/>
    </row>
    <row r="87" spans="1:18" s="7" customFormat="1" ht="14.25" x14ac:dyDescent="0.2">
      <c r="A87" s="1" t="s">
        <v>83</v>
      </c>
      <c r="B87" s="16" t="s">
        <v>278</v>
      </c>
      <c r="C87" s="45">
        <v>2019</v>
      </c>
      <c r="D87" s="45">
        <v>2019</v>
      </c>
      <c r="E87" s="16"/>
      <c r="F87" s="40">
        <f t="shared" si="1"/>
        <v>0</v>
      </c>
      <c r="G87" s="6">
        <v>0.63128828813559335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0.63128828813559335</v>
      </c>
      <c r="N87" s="6">
        <v>0</v>
      </c>
      <c r="O87" s="40">
        <v>0</v>
      </c>
      <c r="P87" s="6">
        <v>0</v>
      </c>
      <c r="Q87" s="6">
        <v>0</v>
      </c>
      <c r="R87" s="14"/>
    </row>
    <row r="88" spans="1:18" x14ac:dyDescent="0.2">
      <c r="A88" s="1" t="s">
        <v>70</v>
      </c>
      <c r="B88" s="16" t="s">
        <v>75</v>
      </c>
      <c r="C88" s="45">
        <v>2019</v>
      </c>
      <c r="D88" s="45">
        <v>2019</v>
      </c>
      <c r="E88" s="16"/>
      <c r="F88" s="40">
        <f t="shared" si="1"/>
        <v>1.2228631896741207</v>
      </c>
      <c r="G88" s="6">
        <v>3.9425914858757083</v>
      </c>
      <c r="H88" s="6">
        <v>0</v>
      </c>
      <c r="I88" s="6">
        <v>4.8212499999999998E-2</v>
      </c>
      <c r="J88" s="6">
        <v>4.8212499999999998E-2</v>
      </c>
      <c r="K88" s="6">
        <v>4.8212499999999998E-2</v>
      </c>
      <c r="L88" s="6">
        <v>4.8212499999999998E-2</v>
      </c>
      <c r="M88" s="6">
        <v>3.8943789858757083</v>
      </c>
      <c r="N88" s="6">
        <v>0</v>
      </c>
      <c r="O88" s="40">
        <v>0</v>
      </c>
      <c r="P88" s="6">
        <v>0</v>
      </c>
      <c r="Q88" s="6">
        <v>0</v>
      </c>
      <c r="R88" s="13"/>
    </row>
    <row r="89" spans="1:18" ht="14.25" x14ac:dyDescent="0.2">
      <c r="A89" s="1" t="s">
        <v>84</v>
      </c>
      <c r="B89" s="16" t="s">
        <v>279</v>
      </c>
      <c r="C89" s="45">
        <v>2019</v>
      </c>
      <c r="D89" s="45">
        <v>2019</v>
      </c>
      <c r="E89" s="16"/>
      <c r="F89" s="40">
        <f t="shared" si="1"/>
        <v>2.2447521117950129</v>
      </c>
      <c r="G89" s="6">
        <v>2.1477872655367252</v>
      </c>
      <c r="H89" s="6">
        <v>0</v>
      </c>
      <c r="I89" s="6">
        <v>4.8212499999999998E-2</v>
      </c>
      <c r="J89" s="6">
        <v>4.8212499999999998E-2</v>
      </c>
      <c r="K89" s="6">
        <v>4.8212499999999998E-2</v>
      </c>
      <c r="L89" s="6">
        <v>4.8212499999999998E-2</v>
      </c>
      <c r="M89" s="6">
        <v>2.0995747655367252</v>
      </c>
      <c r="N89" s="6">
        <v>0</v>
      </c>
      <c r="O89" s="40">
        <v>0</v>
      </c>
      <c r="P89" s="6">
        <v>0</v>
      </c>
      <c r="Q89" s="6">
        <v>0</v>
      </c>
      <c r="R89" s="14"/>
    </row>
    <row r="90" spans="1:18" ht="25.5" x14ac:dyDescent="0.2">
      <c r="A90" s="1"/>
      <c r="B90" s="18" t="s">
        <v>173</v>
      </c>
      <c r="C90" s="45">
        <v>2019</v>
      </c>
      <c r="D90" s="45">
        <v>2019</v>
      </c>
      <c r="E90" s="18"/>
      <c r="F90" s="40"/>
      <c r="G90" s="6">
        <v>0</v>
      </c>
      <c r="H90" s="6">
        <v>0</v>
      </c>
      <c r="I90" s="6">
        <v>4.8212499999999998E-2</v>
      </c>
      <c r="J90" s="6">
        <v>4.8212499999999998E-2</v>
      </c>
      <c r="K90" s="6">
        <v>4.8212499999999998E-2</v>
      </c>
      <c r="L90" s="6">
        <v>4.8212499999999998E-2</v>
      </c>
      <c r="M90" s="6">
        <v>0</v>
      </c>
      <c r="N90" s="6">
        <v>0</v>
      </c>
      <c r="O90" s="40">
        <v>0</v>
      </c>
      <c r="P90" s="6">
        <v>0</v>
      </c>
      <c r="Q90" s="6">
        <v>0</v>
      </c>
      <c r="R90" s="14"/>
    </row>
    <row r="91" spans="1:18" ht="14.25" x14ac:dyDescent="0.2">
      <c r="A91" s="1" t="s">
        <v>85</v>
      </c>
      <c r="B91" s="16" t="s">
        <v>280</v>
      </c>
      <c r="C91" s="45">
        <v>2019</v>
      </c>
      <c r="D91" s="45">
        <v>2019</v>
      </c>
      <c r="E91" s="16"/>
      <c r="F91" s="40">
        <f t="shared" si="1"/>
        <v>0</v>
      </c>
      <c r="G91" s="6">
        <v>1.7948042203389833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1.7948042203389833</v>
      </c>
      <c r="N91" s="6">
        <v>0</v>
      </c>
      <c r="O91" s="40">
        <v>0</v>
      </c>
      <c r="P91" s="6">
        <v>0</v>
      </c>
      <c r="Q91" s="6">
        <v>0</v>
      </c>
      <c r="R91" s="14"/>
    </row>
    <row r="92" spans="1:18" x14ac:dyDescent="0.2">
      <c r="A92" s="1" t="s">
        <v>33</v>
      </c>
      <c r="B92" s="12" t="s">
        <v>21</v>
      </c>
      <c r="C92" s="32"/>
      <c r="D92" s="12"/>
      <c r="E92" s="12"/>
      <c r="F92" s="40">
        <f t="shared" si="1"/>
        <v>3.1664635754408055</v>
      </c>
      <c r="G92" s="6">
        <v>141.20331436448737</v>
      </c>
      <c r="H92" s="6">
        <v>0</v>
      </c>
      <c r="I92" s="6">
        <v>4.4711515166666667</v>
      </c>
      <c r="J92" s="6">
        <v>5.1124815166666666</v>
      </c>
      <c r="K92" s="6">
        <v>4.4711515166666667</v>
      </c>
      <c r="L92" s="6">
        <v>5.1124815166666666</v>
      </c>
      <c r="M92" s="6">
        <v>136.73216284782069</v>
      </c>
      <c r="N92" s="6">
        <v>0</v>
      </c>
      <c r="O92" s="40">
        <v>0</v>
      </c>
      <c r="P92" s="6">
        <v>0</v>
      </c>
      <c r="Q92" s="6">
        <v>0</v>
      </c>
      <c r="R92" s="6"/>
    </row>
    <row r="93" spans="1:18" x14ac:dyDescent="0.2">
      <c r="A93" s="1" t="s">
        <v>41</v>
      </c>
      <c r="B93" s="12" t="s">
        <v>20</v>
      </c>
      <c r="C93" s="32"/>
      <c r="D93" s="12"/>
      <c r="E93" s="12"/>
      <c r="F93" s="40">
        <f t="shared" si="1"/>
        <v>0</v>
      </c>
      <c r="G93" s="6">
        <v>29.694360000000007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29.694360000000007</v>
      </c>
      <c r="N93" s="6">
        <v>0</v>
      </c>
      <c r="O93" s="40">
        <v>0</v>
      </c>
      <c r="P93" s="6">
        <v>0</v>
      </c>
      <c r="Q93" s="6">
        <v>0</v>
      </c>
      <c r="R93" s="6"/>
    </row>
    <row r="94" spans="1:18" x14ac:dyDescent="0.2">
      <c r="A94" s="1" t="s">
        <v>34</v>
      </c>
      <c r="B94" s="16" t="s">
        <v>202</v>
      </c>
      <c r="C94" s="52"/>
      <c r="D94" s="16"/>
      <c r="E94" s="16"/>
      <c r="F94" s="40">
        <f t="shared" si="1"/>
        <v>0</v>
      </c>
      <c r="G94" s="6">
        <v>0.28068333333333334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0.28068333333333334</v>
      </c>
      <c r="N94" s="6">
        <v>0</v>
      </c>
      <c r="O94" s="40">
        <v>0</v>
      </c>
      <c r="P94" s="6">
        <v>0</v>
      </c>
      <c r="Q94" s="6">
        <v>0</v>
      </c>
      <c r="R94" s="6"/>
    </row>
    <row r="95" spans="1:18" s="11" customFormat="1" x14ac:dyDescent="0.2">
      <c r="A95" s="1" t="s">
        <v>35</v>
      </c>
      <c r="B95" s="41" t="s">
        <v>201</v>
      </c>
      <c r="C95" s="45">
        <v>2019</v>
      </c>
      <c r="D95" s="45">
        <v>2019</v>
      </c>
      <c r="E95" s="41"/>
      <c r="F95" s="40">
        <f t="shared" si="1"/>
        <v>0</v>
      </c>
      <c r="G95" s="6">
        <v>0.28068333333333334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0.28068333333333334</v>
      </c>
      <c r="N95" s="6">
        <v>0</v>
      </c>
      <c r="O95" s="40">
        <v>0</v>
      </c>
      <c r="P95" s="6">
        <v>0</v>
      </c>
      <c r="Q95" s="6">
        <v>0</v>
      </c>
      <c r="R95" s="14"/>
    </row>
    <row r="96" spans="1:18" x14ac:dyDescent="0.2">
      <c r="A96" s="1" t="s">
        <v>109</v>
      </c>
      <c r="B96" s="18" t="s">
        <v>110</v>
      </c>
      <c r="C96" s="32"/>
      <c r="D96" s="18"/>
      <c r="E96" s="18"/>
      <c r="F96" s="40">
        <f t="shared" si="1"/>
        <v>0</v>
      </c>
      <c r="G96" s="6">
        <v>29.413676666666671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29.413676666666671</v>
      </c>
      <c r="N96" s="6">
        <v>0</v>
      </c>
      <c r="O96" s="40">
        <v>0</v>
      </c>
      <c r="P96" s="6">
        <v>0</v>
      </c>
      <c r="Q96" s="6">
        <v>0</v>
      </c>
      <c r="R96" s="6"/>
    </row>
    <row r="97" spans="1:20" s="11" customFormat="1" x14ac:dyDescent="0.2">
      <c r="A97" s="1" t="s">
        <v>111</v>
      </c>
      <c r="B97" s="18" t="s">
        <v>168</v>
      </c>
      <c r="C97" s="32" t="s">
        <v>308</v>
      </c>
      <c r="D97" s="45">
        <v>2019</v>
      </c>
      <c r="E97" s="18"/>
      <c r="F97" s="40">
        <f t="shared" si="1"/>
        <v>0</v>
      </c>
      <c r="G97" s="6">
        <v>24.953077499999999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24.953077499999999</v>
      </c>
      <c r="N97" s="6">
        <v>0</v>
      </c>
      <c r="O97" s="40">
        <v>0</v>
      </c>
      <c r="P97" s="6">
        <v>0</v>
      </c>
      <c r="Q97" s="6">
        <v>0</v>
      </c>
      <c r="R97" s="14"/>
    </row>
    <row r="98" spans="1:20" s="11" customFormat="1" x14ac:dyDescent="0.2">
      <c r="A98" s="1" t="s">
        <v>154</v>
      </c>
      <c r="B98" s="18" t="s">
        <v>169</v>
      </c>
      <c r="C98" s="32" t="s">
        <v>309</v>
      </c>
      <c r="D98" s="45">
        <v>2019</v>
      </c>
      <c r="E98" s="18"/>
      <c r="F98" s="40">
        <f t="shared" si="1"/>
        <v>0</v>
      </c>
      <c r="G98" s="6">
        <v>4.4605991666666673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4.4605991666666673</v>
      </c>
      <c r="N98" s="6">
        <v>0</v>
      </c>
      <c r="O98" s="40">
        <v>0</v>
      </c>
      <c r="P98" s="6">
        <v>0</v>
      </c>
      <c r="Q98" s="6">
        <v>0</v>
      </c>
      <c r="R98" s="14"/>
    </row>
    <row r="99" spans="1:20" x14ac:dyDescent="0.2">
      <c r="A99" s="1" t="s">
        <v>36</v>
      </c>
      <c r="B99" s="35" t="s">
        <v>87</v>
      </c>
      <c r="C99" s="45">
        <v>2019</v>
      </c>
      <c r="D99" s="45">
        <v>2019</v>
      </c>
      <c r="E99" s="35"/>
      <c r="F99" s="40">
        <f t="shared" si="1"/>
        <v>4.0096793501012415</v>
      </c>
      <c r="G99" s="6">
        <v>111.50895436448735</v>
      </c>
      <c r="H99" s="6">
        <v>0</v>
      </c>
      <c r="I99" s="6">
        <v>4.4711515166666667</v>
      </c>
      <c r="J99" s="6">
        <v>5.1124815166666666</v>
      </c>
      <c r="K99" s="6">
        <v>4.4711515166666667</v>
      </c>
      <c r="L99" s="6">
        <v>5.1124815166666666</v>
      </c>
      <c r="M99" s="6">
        <v>107.03780284782069</v>
      </c>
      <c r="N99" s="6">
        <v>0</v>
      </c>
      <c r="O99" s="40">
        <v>0</v>
      </c>
      <c r="P99" s="6">
        <v>0</v>
      </c>
      <c r="Q99" s="6">
        <v>0</v>
      </c>
      <c r="R99" s="13"/>
      <c r="S99" s="13"/>
      <c r="T99" s="3"/>
    </row>
    <row r="100" spans="1:20" x14ac:dyDescent="0.2">
      <c r="A100" s="1"/>
      <c r="B100" s="35" t="s">
        <v>148</v>
      </c>
      <c r="C100" s="45">
        <v>2019</v>
      </c>
      <c r="D100" s="45">
        <v>2019</v>
      </c>
      <c r="E100" s="35"/>
      <c r="F100" s="40">
        <f t="shared" si="1"/>
        <v>28.539554207408646</v>
      </c>
      <c r="G100" s="6">
        <v>11.154322033898305</v>
      </c>
      <c r="H100" s="6">
        <v>0</v>
      </c>
      <c r="I100" s="6">
        <v>3.1833937833333334</v>
      </c>
      <c r="J100" s="6">
        <v>3.7962771166666665</v>
      </c>
      <c r="K100" s="6">
        <v>3.1833937833333334</v>
      </c>
      <c r="L100" s="6">
        <v>3.7962771166666665</v>
      </c>
      <c r="M100" s="6">
        <v>7.9709282505649721</v>
      </c>
      <c r="N100" s="6">
        <v>0</v>
      </c>
      <c r="O100" s="40">
        <v>0</v>
      </c>
      <c r="P100" s="6">
        <v>0</v>
      </c>
      <c r="Q100" s="6">
        <v>0</v>
      </c>
      <c r="R100" s="13"/>
      <c r="S100" s="8"/>
      <c r="T100" s="3"/>
    </row>
    <row r="101" spans="1:20" ht="25.5" x14ac:dyDescent="0.2">
      <c r="A101" s="1"/>
      <c r="B101" s="35" t="s">
        <v>230</v>
      </c>
      <c r="C101" s="45">
        <v>2019</v>
      </c>
      <c r="D101" s="45">
        <v>2019</v>
      </c>
      <c r="E101" s="35"/>
      <c r="F101" s="40">
        <f t="shared" si="1"/>
        <v>0</v>
      </c>
      <c r="G101" s="6">
        <v>4.5833333333333339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4.5833333333333339</v>
      </c>
      <c r="N101" s="6">
        <v>0</v>
      </c>
      <c r="O101" s="40">
        <v>0</v>
      </c>
      <c r="P101" s="6">
        <v>0</v>
      </c>
      <c r="Q101" s="6">
        <v>0</v>
      </c>
      <c r="R101" s="13"/>
      <c r="S101" s="8"/>
      <c r="T101" s="3"/>
    </row>
    <row r="102" spans="1:20" x14ac:dyDescent="0.2">
      <c r="A102" s="1" t="s">
        <v>37</v>
      </c>
      <c r="B102" s="16" t="s">
        <v>86</v>
      </c>
      <c r="C102" s="45">
        <v>2019</v>
      </c>
      <c r="D102" s="45">
        <v>2019</v>
      </c>
      <c r="E102" s="16"/>
      <c r="F102" s="40">
        <f t="shared" si="1"/>
        <v>1.0319863896329229</v>
      </c>
      <c r="G102" s="6">
        <v>38.484357674000009</v>
      </c>
      <c r="H102" s="6">
        <v>0</v>
      </c>
      <c r="I102" s="6">
        <v>0.39715333333333336</v>
      </c>
      <c r="J102" s="6">
        <v>1.0100366666666669</v>
      </c>
      <c r="K102" s="6">
        <v>0.39715333333333336</v>
      </c>
      <c r="L102" s="6">
        <v>1.0100366666666669</v>
      </c>
      <c r="M102" s="6">
        <v>38.087204340666673</v>
      </c>
      <c r="N102" s="6">
        <v>0</v>
      </c>
      <c r="O102" s="40">
        <v>0</v>
      </c>
      <c r="P102" s="6">
        <v>0</v>
      </c>
      <c r="Q102" s="6">
        <v>0</v>
      </c>
      <c r="R102" s="13"/>
    </row>
    <row r="103" spans="1:20" x14ac:dyDescent="0.2">
      <c r="A103" s="1"/>
      <c r="B103" s="35" t="s">
        <v>149</v>
      </c>
      <c r="C103" s="45">
        <v>2019</v>
      </c>
      <c r="D103" s="45">
        <v>2019</v>
      </c>
      <c r="E103" s="35"/>
      <c r="F103" s="40">
        <f t="shared" si="1"/>
        <v>121.88320762895538</v>
      </c>
      <c r="G103" s="6">
        <v>0.32584745762711864</v>
      </c>
      <c r="H103" s="6">
        <v>0</v>
      </c>
      <c r="I103" s="6">
        <v>0.39715333333333336</v>
      </c>
      <c r="J103" s="6">
        <v>1.0100366666666669</v>
      </c>
      <c r="K103" s="6">
        <v>0.39715333333333336</v>
      </c>
      <c r="L103" s="6">
        <v>1.0100366666666669</v>
      </c>
      <c r="M103" s="6">
        <v>-7.1305875706214703E-2</v>
      </c>
      <c r="N103" s="6">
        <v>0</v>
      </c>
      <c r="O103" s="40">
        <v>0</v>
      </c>
      <c r="P103" s="6">
        <v>0</v>
      </c>
      <c r="Q103" s="6">
        <v>0</v>
      </c>
      <c r="R103" s="13"/>
    </row>
    <row r="104" spans="1:20" x14ac:dyDescent="0.2">
      <c r="A104" s="1" t="s">
        <v>91</v>
      </c>
      <c r="B104" s="35" t="s">
        <v>142</v>
      </c>
      <c r="C104" s="45">
        <v>2019</v>
      </c>
      <c r="D104" s="45">
        <v>2019</v>
      </c>
      <c r="E104" s="35"/>
      <c r="F104" s="40"/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40">
        <v>0</v>
      </c>
      <c r="P104" s="6">
        <v>0</v>
      </c>
      <c r="Q104" s="6">
        <v>0</v>
      </c>
      <c r="R104" s="13"/>
    </row>
    <row r="105" spans="1:20" x14ac:dyDescent="0.2">
      <c r="A105" s="1" t="s">
        <v>143</v>
      </c>
      <c r="B105" s="35" t="s">
        <v>8</v>
      </c>
      <c r="C105" s="45">
        <v>2019</v>
      </c>
      <c r="D105" s="45">
        <v>2019</v>
      </c>
      <c r="E105" s="35"/>
      <c r="F105" s="40">
        <f t="shared" si="1"/>
        <v>0</v>
      </c>
      <c r="G105" s="6">
        <v>0.46875318399999999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0.46875318399999999</v>
      </c>
      <c r="N105" s="6">
        <v>0</v>
      </c>
      <c r="O105" s="40">
        <v>0</v>
      </c>
      <c r="P105" s="6">
        <v>0</v>
      </c>
      <c r="Q105" s="6">
        <v>0</v>
      </c>
      <c r="R105" s="13"/>
    </row>
    <row r="106" spans="1:20" x14ac:dyDescent="0.2">
      <c r="A106" s="1" t="s">
        <v>144</v>
      </c>
      <c r="B106" s="35" t="s">
        <v>88</v>
      </c>
      <c r="C106" s="45">
        <v>2019</v>
      </c>
      <c r="D106" s="45">
        <v>2019</v>
      </c>
      <c r="E106" s="35"/>
      <c r="F106" s="40">
        <f t="shared" si="1"/>
        <v>8.0749815948627948</v>
      </c>
      <c r="G106" s="6">
        <v>1.4648536999999999</v>
      </c>
      <c r="H106" s="6">
        <v>0</v>
      </c>
      <c r="I106" s="6">
        <v>0.11828666666666666</v>
      </c>
      <c r="J106" s="6">
        <v>0.11828666666666666</v>
      </c>
      <c r="K106" s="6">
        <v>0.11828666666666666</v>
      </c>
      <c r="L106" s="6">
        <v>0.11828666666666666</v>
      </c>
      <c r="M106" s="6">
        <v>1.3465670333333333</v>
      </c>
      <c r="N106" s="6">
        <v>0</v>
      </c>
      <c r="O106" s="40">
        <v>0</v>
      </c>
      <c r="P106" s="6">
        <v>0</v>
      </c>
      <c r="Q106" s="6">
        <v>0</v>
      </c>
      <c r="R106" s="14"/>
    </row>
    <row r="107" spans="1:20" ht="25.5" x14ac:dyDescent="0.2">
      <c r="A107" s="1"/>
      <c r="B107" s="18" t="s">
        <v>268</v>
      </c>
      <c r="C107" s="45">
        <v>2019</v>
      </c>
      <c r="D107" s="45">
        <v>2019</v>
      </c>
      <c r="E107" s="18"/>
      <c r="F107" s="40"/>
      <c r="G107" s="6">
        <v>0</v>
      </c>
      <c r="H107" s="6">
        <v>0</v>
      </c>
      <c r="I107" s="6">
        <v>0.11828666666666666</v>
      </c>
      <c r="J107" s="6">
        <v>0.11828666666666666</v>
      </c>
      <c r="K107" s="6">
        <v>0.11828666666666666</v>
      </c>
      <c r="L107" s="6">
        <v>0.11828666666666666</v>
      </c>
      <c r="M107" s="6">
        <v>-0.11828666666666666</v>
      </c>
      <c r="N107" s="6">
        <v>0</v>
      </c>
      <c r="O107" s="40">
        <v>0</v>
      </c>
      <c r="P107" s="6">
        <v>0</v>
      </c>
      <c r="Q107" s="6">
        <v>0</v>
      </c>
      <c r="R107" s="14"/>
    </row>
    <row r="108" spans="1:20" x14ac:dyDescent="0.2">
      <c r="A108" s="1" t="s">
        <v>145</v>
      </c>
      <c r="B108" s="35" t="s">
        <v>9</v>
      </c>
      <c r="C108" s="45">
        <v>2019</v>
      </c>
      <c r="D108" s="45">
        <v>2019</v>
      </c>
      <c r="E108" s="35"/>
      <c r="F108" s="40">
        <f t="shared" si="1"/>
        <v>25.883779786766659</v>
      </c>
      <c r="G108" s="6">
        <v>1.07738</v>
      </c>
      <c r="H108" s="6">
        <v>0</v>
      </c>
      <c r="I108" s="6">
        <v>0.27886666666666665</v>
      </c>
      <c r="J108" s="6">
        <v>0.27886666666666665</v>
      </c>
      <c r="K108" s="6">
        <v>0.27886666666666665</v>
      </c>
      <c r="L108" s="6">
        <v>0.27886666666666665</v>
      </c>
      <c r="M108" s="6">
        <v>0.7985133333333333</v>
      </c>
      <c r="N108" s="6">
        <v>0</v>
      </c>
      <c r="O108" s="40">
        <v>0</v>
      </c>
      <c r="P108" s="6">
        <v>0</v>
      </c>
      <c r="Q108" s="6">
        <v>0</v>
      </c>
      <c r="R108" s="14"/>
    </row>
    <row r="109" spans="1:20" x14ac:dyDescent="0.2">
      <c r="A109" s="1"/>
      <c r="B109" s="18" t="s">
        <v>269</v>
      </c>
      <c r="C109" s="45">
        <v>2019</v>
      </c>
      <c r="D109" s="45">
        <v>2019</v>
      </c>
      <c r="E109" s="18"/>
      <c r="F109" s="40"/>
      <c r="G109" s="6">
        <v>0</v>
      </c>
      <c r="H109" s="6">
        <v>0</v>
      </c>
      <c r="I109" s="6">
        <v>0.11217833333333335</v>
      </c>
      <c r="J109" s="6">
        <v>0.11217833333333335</v>
      </c>
      <c r="K109" s="6">
        <v>0.11217833333333335</v>
      </c>
      <c r="L109" s="6">
        <v>0.11217833333333335</v>
      </c>
      <c r="M109" s="6">
        <v>0</v>
      </c>
      <c r="N109" s="6">
        <v>0</v>
      </c>
      <c r="O109" s="40">
        <v>0</v>
      </c>
      <c r="P109" s="6">
        <v>0</v>
      </c>
      <c r="Q109" s="6">
        <v>0</v>
      </c>
      <c r="R109" s="14"/>
    </row>
    <row r="110" spans="1:20" x14ac:dyDescent="0.2">
      <c r="A110" s="1"/>
      <c r="B110" s="18" t="s">
        <v>244</v>
      </c>
      <c r="C110" s="45">
        <v>2019</v>
      </c>
      <c r="D110" s="45">
        <v>2019</v>
      </c>
      <c r="E110" s="18"/>
      <c r="F110" s="40"/>
      <c r="G110" s="6">
        <v>0</v>
      </c>
      <c r="H110" s="6">
        <v>0</v>
      </c>
      <c r="I110" s="6">
        <v>0.10170166666666666</v>
      </c>
      <c r="J110" s="6">
        <v>0.10170166666666666</v>
      </c>
      <c r="K110" s="6">
        <v>0.10170166666666666</v>
      </c>
      <c r="L110" s="6">
        <v>0.10170166666666666</v>
      </c>
      <c r="M110" s="6">
        <v>0</v>
      </c>
      <c r="N110" s="6">
        <v>0</v>
      </c>
      <c r="O110" s="40">
        <v>0</v>
      </c>
      <c r="P110" s="6">
        <v>0</v>
      </c>
      <c r="Q110" s="6">
        <v>0</v>
      </c>
      <c r="R110" s="14"/>
    </row>
    <row r="111" spans="1:20" x14ac:dyDescent="0.2">
      <c r="A111" s="1"/>
      <c r="B111" s="18" t="s">
        <v>243</v>
      </c>
      <c r="C111" s="45">
        <v>2019</v>
      </c>
      <c r="D111" s="45">
        <v>2019</v>
      </c>
      <c r="E111" s="18"/>
      <c r="F111" s="40"/>
      <c r="G111" s="6">
        <v>0</v>
      </c>
      <c r="H111" s="6">
        <v>0</v>
      </c>
      <c r="I111" s="6">
        <v>6.4986666666666665E-2</v>
      </c>
      <c r="J111" s="6">
        <v>6.4986666666666665E-2</v>
      </c>
      <c r="K111" s="6">
        <v>6.4986666666666665E-2</v>
      </c>
      <c r="L111" s="6">
        <v>6.4986666666666665E-2</v>
      </c>
      <c r="M111" s="6">
        <v>0</v>
      </c>
      <c r="N111" s="6">
        <v>0</v>
      </c>
      <c r="O111" s="40">
        <v>0</v>
      </c>
      <c r="P111" s="6">
        <v>0</v>
      </c>
      <c r="Q111" s="6">
        <v>0</v>
      </c>
      <c r="R111" s="14"/>
    </row>
    <row r="112" spans="1:20" x14ac:dyDescent="0.2">
      <c r="A112" s="1" t="s">
        <v>228</v>
      </c>
      <c r="B112" s="35" t="s">
        <v>226</v>
      </c>
      <c r="C112" s="45">
        <v>2019</v>
      </c>
      <c r="D112" s="45">
        <v>2019</v>
      </c>
      <c r="E112" s="35"/>
      <c r="F112" s="40">
        <f t="shared" si="1"/>
        <v>0</v>
      </c>
      <c r="G112" s="6">
        <v>19.417497749999999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19.417497749999999</v>
      </c>
      <c r="N112" s="6">
        <v>0</v>
      </c>
      <c r="O112" s="40">
        <v>0</v>
      </c>
      <c r="P112" s="6">
        <v>0</v>
      </c>
      <c r="Q112" s="6">
        <v>0</v>
      </c>
      <c r="R112" s="14"/>
    </row>
    <row r="113" spans="1:18" x14ac:dyDescent="0.2">
      <c r="A113" s="1" t="s">
        <v>229</v>
      </c>
      <c r="B113" s="35" t="s">
        <v>227</v>
      </c>
      <c r="C113" s="45">
        <v>2019</v>
      </c>
      <c r="D113" s="45">
        <v>2019</v>
      </c>
      <c r="E113" s="35"/>
      <c r="F113" s="40">
        <f t="shared" si="1"/>
        <v>0</v>
      </c>
      <c r="G113" s="6">
        <v>16.055873040000002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16.055873040000002</v>
      </c>
      <c r="N113" s="6">
        <v>0</v>
      </c>
      <c r="O113" s="40">
        <v>0</v>
      </c>
      <c r="P113" s="6">
        <v>0</v>
      </c>
      <c r="Q113" s="6">
        <v>0</v>
      </c>
      <c r="R113" s="14"/>
    </row>
    <row r="114" spans="1:18" x14ac:dyDescent="0.2">
      <c r="A114" s="1" t="s">
        <v>246</v>
      </c>
      <c r="B114" s="35" t="s">
        <v>245</v>
      </c>
      <c r="C114" s="45">
        <v>2019</v>
      </c>
      <c r="D114" s="45">
        <v>2019</v>
      </c>
      <c r="E114" s="35"/>
      <c r="F114" s="40"/>
      <c r="G114" s="6">
        <v>0</v>
      </c>
      <c r="H114" s="6">
        <v>0</v>
      </c>
      <c r="I114" s="6">
        <v>0</v>
      </c>
      <c r="J114" s="6">
        <v>0.61288333333333334</v>
      </c>
      <c r="K114" s="6">
        <v>0</v>
      </c>
      <c r="L114" s="6">
        <v>0.61288333333333334</v>
      </c>
      <c r="M114" s="6">
        <v>0</v>
      </c>
      <c r="N114" s="6">
        <v>0</v>
      </c>
      <c r="O114" s="40">
        <v>0</v>
      </c>
      <c r="P114" s="6">
        <v>0</v>
      </c>
      <c r="Q114" s="6">
        <v>0</v>
      </c>
      <c r="R114" s="14"/>
    </row>
    <row r="115" spans="1:18" ht="25.5" x14ac:dyDescent="0.2">
      <c r="A115" s="1"/>
      <c r="B115" s="18" t="s">
        <v>247</v>
      </c>
      <c r="C115" s="45">
        <v>2019</v>
      </c>
      <c r="D115" s="45">
        <v>2019</v>
      </c>
      <c r="E115" s="18"/>
      <c r="F115" s="40"/>
      <c r="G115" s="6">
        <v>0</v>
      </c>
      <c r="H115" s="6">
        <v>0</v>
      </c>
      <c r="I115" s="6">
        <v>0</v>
      </c>
      <c r="J115" s="6">
        <v>0.61288333333333334</v>
      </c>
      <c r="K115" s="6">
        <v>0</v>
      </c>
      <c r="L115" s="6">
        <v>0.61288333333333334</v>
      </c>
      <c r="M115" s="6">
        <v>0</v>
      </c>
      <c r="N115" s="6">
        <v>0</v>
      </c>
      <c r="O115" s="40">
        <v>0</v>
      </c>
      <c r="P115" s="6">
        <v>0</v>
      </c>
      <c r="Q115" s="6">
        <v>0</v>
      </c>
      <c r="R115" s="14"/>
    </row>
    <row r="116" spans="1:18" x14ac:dyDescent="0.2">
      <c r="A116" s="1" t="s">
        <v>38</v>
      </c>
      <c r="B116" s="16" t="s">
        <v>72</v>
      </c>
      <c r="C116" s="45">
        <v>2019</v>
      </c>
      <c r="D116" s="45">
        <v>2019</v>
      </c>
      <c r="E116" s="16"/>
      <c r="F116" s="40">
        <f t="shared" si="1"/>
        <v>9.4258723324559277</v>
      </c>
      <c r="G116" s="6">
        <v>0.59673522000000001</v>
      </c>
      <c r="H116" s="6">
        <v>0</v>
      </c>
      <c r="I116" s="6">
        <v>5.6247500000000006E-2</v>
      </c>
      <c r="J116" s="6">
        <v>5.6247500000000006E-2</v>
      </c>
      <c r="K116" s="6">
        <v>5.6247500000000006E-2</v>
      </c>
      <c r="L116" s="6">
        <v>5.6247500000000006E-2</v>
      </c>
      <c r="M116" s="6">
        <v>0.54048772</v>
      </c>
      <c r="N116" s="6">
        <v>0</v>
      </c>
      <c r="O116" s="40">
        <v>0</v>
      </c>
      <c r="P116" s="6">
        <v>0</v>
      </c>
      <c r="Q116" s="6">
        <v>0</v>
      </c>
      <c r="R116" s="13"/>
    </row>
    <row r="117" spans="1:18" x14ac:dyDescent="0.2">
      <c r="A117" s="1" t="s">
        <v>92</v>
      </c>
      <c r="B117" s="35" t="s">
        <v>79</v>
      </c>
      <c r="C117" s="45">
        <v>2019</v>
      </c>
      <c r="D117" s="45">
        <v>2019</v>
      </c>
      <c r="E117" s="35"/>
      <c r="F117" s="40">
        <f t="shared" si="1"/>
        <v>9.4258723324559277</v>
      </c>
      <c r="G117" s="6">
        <v>0.59673522000000001</v>
      </c>
      <c r="H117" s="6">
        <v>0</v>
      </c>
      <c r="I117" s="6">
        <v>5.6247500000000006E-2</v>
      </c>
      <c r="J117" s="6">
        <v>5.6247500000000006E-2</v>
      </c>
      <c r="K117" s="6">
        <v>5.6247500000000006E-2</v>
      </c>
      <c r="L117" s="6">
        <v>5.6247500000000006E-2</v>
      </c>
      <c r="M117" s="6">
        <v>0.54048772</v>
      </c>
      <c r="N117" s="6">
        <v>0</v>
      </c>
      <c r="O117" s="40">
        <v>0</v>
      </c>
      <c r="P117" s="6">
        <v>0</v>
      </c>
      <c r="Q117" s="6">
        <v>0</v>
      </c>
      <c r="R117" s="14"/>
    </row>
    <row r="118" spans="1:18" x14ac:dyDescent="0.2">
      <c r="A118" s="1"/>
      <c r="B118" s="35" t="s">
        <v>149</v>
      </c>
      <c r="C118" s="45">
        <v>2019</v>
      </c>
      <c r="D118" s="45">
        <v>2019</v>
      </c>
      <c r="E118" s="35"/>
      <c r="F118" s="40">
        <f t="shared" si="1"/>
        <v>26.485834692767813</v>
      </c>
      <c r="G118" s="6">
        <v>5.1949152542372881E-2</v>
      </c>
      <c r="H118" s="6">
        <v>0</v>
      </c>
      <c r="I118" s="6">
        <v>1.3759166666666668E-2</v>
      </c>
      <c r="J118" s="6">
        <v>1.3759166666666668E-2</v>
      </c>
      <c r="K118" s="6">
        <v>1.3759166666666668E-2</v>
      </c>
      <c r="L118" s="6">
        <v>1.3759166666666668E-2</v>
      </c>
      <c r="M118" s="6">
        <v>3.8189985875706212E-2</v>
      </c>
      <c r="N118" s="6">
        <v>0</v>
      </c>
      <c r="O118" s="40">
        <v>0</v>
      </c>
      <c r="P118" s="6">
        <v>0</v>
      </c>
      <c r="Q118" s="6">
        <v>0</v>
      </c>
      <c r="R118" s="14"/>
    </row>
    <row r="119" spans="1:18" x14ac:dyDescent="0.2">
      <c r="A119" s="1"/>
      <c r="B119" s="18" t="s">
        <v>174</v>
      </c>
      <c r="C119" s="45">
        <v>2019</v>
      </c>
      <c r="D119" s="45">
        <v>2019</v>
      </c>
      <c r="E119" s="18"/>
      <c r="F119" s="40"/>
      <c r="G119" s="6">
        <v>0</v>
      </c>
      <c r="H119" s="6">
        <v>0</v>
      </c>
      <c r="I119" s="6">
        <v>1.3759166666666668E-2</v>
      </c>
      <c r="J119" s="6">
        <v>1.3759166666666668E-2</v>
      </c>
      <c r="K119" s="6">
        <v>1.3759166666666668E-2</v>
      </c>
      <c r="L119" s="6">
        <v>1.3759166666666668E-2</v>
      </c>
      <c r="M119" s="6">
        <v>0</v>
      </c>
      <c r="N119" s="6">
        <v>0</v>
      </c>
      <c r="O119" s="40">
        <v>0</v>
      </c>
      <c r="P119" s="6">
        <v>0</v>
      </c>
      <c r="Q119" s="6">
        <v>0</v>
      </c>
      <c r="R119" s="14"/>
    </row>
    <row r="120" spans="1:18" x14ac:dyDescent="0.2">
      <c r="A120" s="1"/>
      <c r="B120" s="18" t="s">
        <v>181</v>
      </c>
      <c r="C120" s="45">
        <v>2019</v>
      </c>
      <c r="D120" s="45">
        <v>2019</v>
      </c>
      <c r="E120" s="18"/>
      <c r="F120" s="40"/>
      <c r="G120" s="6">
        <v>0</v>
      </c>
      <c r="H120" s="6">
        <v>0</v>
      </c>
      <c r="I120" s="6">
        <v>4.2488333333333329E-2</v>
      </c>
      <c r="J120" s="6">
        <v>4.2488333333333329E-2</v>
      </c>
      <c r="K120" s="6">
        <v>4.2488333333333329E-2</v>
      </c>
      <c r="L120" s="6">
        <v>4.2488333333333329E-2</v>
      </c>
      <c r="M120" s="6">
        <v>0</v>
      </c>
      <c r="N120" s="6">
        <v>0</v>
      </c>
      <c r="O120" s="40">
        <v>0</v>
      </c>
      <c r="P120" s="6">
        <v>0</v>
      </c>
      <c r="Q120" s="6">
        <v>0</v>
      </c>
      <c r="R120" s="14"/>
    </row>
    <row r="121" spans="1:18" x14ac:dyDescent="0.2">
      <c r="A121" s="1" t="s">
        <v>93</v>
      </c>
      <c r="B121" s="16" t="s">
        <v>141</v>
      </c>
      <c r="C121" s="45">
        <v>2019</v>
      </c>
      <c r="D121" s="45">
        <v>2019</v>
      </c>
      <c r="E121" s="16"/>
      <c r="F121" s="40">
        <f t="shared" si="1"/>
        <v>8.056292350539044</v>
      </c>
      <c r="G121" s="6">
        <v>18.879042208933331</v>
      </c>
      <c r="H121" s="6">
        <v>0</v>
      </c>
      <c r="I121" s="6">
        <v>1.5209508333333335</v>
      </c>
      <c r="J121" s="6">
        <v>1.5209508333333335</v>
      </c>
      <c r="K121" s="6">
        <v>1.5209508333333335</v>
      </c>
      <c r="L121" s="6">
        <v>1.5209508333333335</v>
      </c>
      <c r="M121" s="6">
        <v>17.358091375600001</v>
      </c>
      <c r="N121" s="6">
        <v>0</v>
      </c>
      <c r="O121" s="40">
        <v>0</v>
      </c>
      <c r="P121" s="6">
        <v>0</v>
      </c>
      <c r="Q121" s="6">
        <v>0</v>
      </c>
      <c r="R121" s="13"/>
    </row>
    <row r="122" spans="1:18" x14ac:dyDescent="0.2">
      <c r="A122" s="1"/>
      <c r="B122" s="35" t="s">
        <v>149</v>
      </c>
      <c r="C122" s="45">
        <v>2019</v>
      </c>
      <c r="D122" s="45">
        <v>2019</v>
      </c>
      <c r="E122" s="35"/>
      <c r="F122" s="40">
        <f t="shared" si="1"/>
        <v>9.628099245892809</v>
      </c>
      <c r="G122" s="6">
        <v>6.2932203389830512</v>
      </c>
      <c r="H122" s="6">
        <v>0</v>
      </c>
      <c r="I122" s="6">
        <v>0.6059175</v>
      </c>
      <c r="J122" s="6">
        <v>0.6059175</v>
      </c>
      <c r="K122" s="6">
        <v>0.6059175</v>
      </c>
      <c r="L122" s="6">
        <v>0.6059175</v>
      </c>
      <c r="M122" s="6">
        <v>5.6873028389830509</v>
      </c>
      <c r="N122" s="6">
        <v>0</v>
      </c>
      <c r="O122" s="40">
        <v>0</v>
      </c>
      <c r="P122" s="6">
        <v>0</v>
      </c>
      <c r="Q122" s="6">
        <v>0</v>
      </c>
      <c r="R122" s="13"/>
    </row>
    <row r="123" spans="1:18" ht="14.25" x14ac:dyDescent="0.2">
      <c r="A123" s="1" t="s">
        <v>94</v>
      </c>
      <c r="B123" s="16" t="s">
        <v>281</v>
      </c>
      <c r="C123" s="45">
        <v>2019</v>
      </c>
      <c r="D123" s="45">
        <v>2019</v>
      </c>
      <c r="E123" s="16"/>
      <c r="F123" s="40">
        <f t="shared" si="1"/>
        <v>26.147201426975304</v>
      </c>
      <c r="G123" s="6">
        <v>2.4387759754999996</v>
      </c>
      <c r="H123" s="6">
        <v>0</v>
      </c>
      <c r="I123" s="6">
        <v>0.63767166666666675</v>
      </c>
      <c r="J123" s="6">
        <v>0.63767166666666675</v>
      </c>
      <c r="K123" s="6">
        <v>0.63767166666666675</v>
      </c>
      <c r="L123" s="6">
        <v>0.63767166666666675</v>
      </c>
      <c r="M123" s="6">
        <v>1.8011043088333327</v>
      </c>
      <c r="N123" s="6">
        <v>0</v>
      </c>
      <c r="O123" s="40">
        <v>0</v>
      </c>
      <c r="P123" s="6">
        <v>0</v>
      </c>
      <c r="Q123" s="6">
        <v>0</v>
      </c>
      <c r="R123" s="13"/>
    </row>
    <row r="124" spans="1:18" ht="25.5" x14ac:dyDescent="0.2">
      <c r="A124" s="1"/>
      <c r="B124" s="18" t="s">
        <v>182</v>
      </c>
      <c r="C124" s="45">
        <v>2019</v>
      </c>
      <c r="D124" s="45">
        <v>2019</v>
      </c>
      <c r="E124" s="18"/>
      <c r="F124" s="40"/>
      <c r="G124" s="6">
        <v>0</v>
      </c>
      <c r="H124" s="6">
        <v>0</v>
      </c>
      <c r="I124" s="6">
        <v>8.9224166666666674E-2</v>
      </c>
      <c r="J124" s="6">
        <v>8.9224166666666674E-2</v>
      </c>
      <c r="K124" s="6">
        <v>8.9224166666666674E-2</v>
      </c>
      <c r="L124" s="6">
        <v>8.9224166666666674E-2</v>
      </c>
      <c r="M124" s="6">
        <v>0</v>
      </c>
      <c r="N124" s="6">
        <v>0</v>
      </c>
      <c r="O124" s="40">
        <v>0</v>
      </c>
      <c r="P124" s="6">
        <v>0</v>
      </c>
      <c r="Q124" s="6">
        <v>0</v>
      </c>
      <c r="R124" s="13"/>
    </row>
    <row r="125" spans="1:18" ht="25.5" x14ac:dyDescent="0.2">
      <c r="A125" s="1"/>
      <c r="B125" s="18" t="s">
        <v>231</v>
      </c>
      <c r="C125" s="45">
        <v>2019</v>
      </c>
      <c r="D125" s="45">
        <v>2019</v>
      </c>
      <c r="E125" s="18"/>
      <c r="F125" s="40"/>
      <c r="G125" s="6">
        <v>0</v>
      </c>
      <c r="H125" s="6">
        <v>0</v>
      </c>
      <c r="I125" s="6">
        <v>8.116166666666666E-2</v>
      </c>
      <c r="J125" s="6">
        <v>8.116166666666666E-2</v>
      </c>
      <c r="K125" s="6">
        <v>8.116166666666666E-2</v>
      </c>
      <c r="L125" s="6">
        <v>8.116166666666666E-2</v>
      </c>
      <c r="M125" s="6">
        <v>0</v>
      </c>
      <c r="N125" s="6">
        <v>0</v>
      </c>
      <c r="O125" s="40">
        <v>0</v>
      </c>
      <c r="P125" s="6">
        <v>0</v>
      </c>
      <c r="Q125" s="6">
        <v>0</v>
      </c>
      <c r="R125" s="13"/>
    </row>
    <row r="126" spans="1:18" ht="25.5" x14ac:dyDescent="0.2">
      <c r="A126" s="1"/>
      <c r="B126" s="18" t="s">
        <v>232</v>
      </c>
      <c r="C126" s="45">
        <v>2019</v>
      </c>
      <c r="D126" s="45">
        <v>2019</v>
      </c>
      <c r="E126" s="18"/>
      <c r="F126" s="40"/>
      <c r="G126" s="6">
        <v>0</v>
      </c>
      <c r="H126" s="6">
        <v>0</v>
      </c>
      <c r="I126" s="6">
        <v>0.11507666666666666</v>
      </c>
      <c r="J126" s="6">
        <v>0.11507666666666666</v>
      </c>
      <c r="K126" s="6">
        <v>0.11507666666666666</v>
      </c>
      <c r="L126" s="6">
        <v>0.11507666666666666</v>
      </c>
      <c r="M126" s="6">
        <v>0</v>
      </c>
      <c r="N126" s="6">
        <v>0</v>
      </c>
      <c r="O126" s="40">
        <v>0</v>
      </c>
      <c r="P126" s="6">
        <v>0</v>
      </c>
      <c r="Q126" s="6">
        <v>0</v>
      </c>
      <c r="R126" s="13"/>
    </row>
    <row r="127" spans="1:18" ht="25.5" x14ac:dyDescent="0.2">
      <c r="A127" s="1"/>
      <c r="B127" s="18" t="s">
        <v>234</v>
      </c>
      <c r="C127" s="45">
        <v>2019</v>
      </c>
      <c r="D127" s="45">
        <v>2019</v>
      </c>
      <c r="E127" s="18"/>
      <c r="F127" s="40"/>
      <c r="G127" s="6">
        <v>0</v>
      </c>
      <c r="H127" s="6">
        <v>0</v>
      </c>
      <c r="I127" s="6">
        <v>3.0341666666666666E-2</v>
      </c>
      <c r="J127" s="6">
        <v>3.0341666666666666E-2</v>
      </c>
      <c r="K127" s="6">
        <v>3.0341666666666666E-2</v>
      </c>
      <c r="L127" s="6">
        <v>3.0341666666666666E-2</v>
      </c>
      <c r="M127" s="6">
        <v>0</v>
      </c>
      <c r="N127" s="6">
        <v>0</v>
      </c>
      <c r="O127" s="40">
        <v>0</v>
      </c>
      <c r="P127" s="6">
        <v>0</v>
      </c>
      <c r="Q127" s="6">
        <v>0</v>
      </c>
      <c r="R127" s="13"/>
    </row>
    <row r="128" spans="1:18" s="11" customFormat="1" ht="25.5" x14ac:dyDescent="0.2">
      <c r="A128" s="1"/>
      <c r="B128" s="18" t="s">
        <v>235</v>
      </c>
      <c r="C128" s="45">
        <v>2019</v>
      </c>
      <c r="D128" s="45">
        <v>2019</v>
      </c>
      <c r="E128" s="18"/>
      <c r="F128" s="40"/>
      <c r="G128" s="6">
        <v>0</v>
      </c>
      <c r="H128" s="6">
        <v>0</v>
      </c>
      <c r="I128" s="6">
        <v>5.3832500000000005E-2</v>
      </c>
      <c r="J128" s="6">
        <v>5.3832500000000005E-2</v>
      </c>
      <c r="K128" s="6">
        <v>5.3832500000000005E-2</v>
      </c>
      <c r="L128" s="6">
        <v>5.3832500000000005E-2</v>
      </c>
      <c r="M128" s="6">
        <v>0</v>
      </c>
      <c r="N128" s="6">
        <v>0</v>
      </c>
      <c r="O128" s="40">
        <v>0</v>
      </c>
      <c r="P128" s="6">
        <v>0</v>
      </c>
      <c r="Q128" s="6">
        <v>0</v>
      </c>
      <c r="R128" s="13"/>
    </row>
    <row r="129" spans="1:18" ht="25.5" x14ac:dyDescent="0.2">
      <c r="A129" s="1"/>
      <c r="B129" s="18" t="s">
        <v>236</v>
      </c>
      <c r="C129" s="45">
        <v>2019</v>
      </c>
      <c r="D129" s="45">
        <v>2019</v>
      </c>
      <c r="E129" s="18"/>
      <c r="F129" s="40"/>
      <c r="G129" s="6">
        <v>0</v>
      </c>
      <c r="H129" s="6">
        <v>0</v>
      </c>
      <c r="I129" s="6">
        <v>5.9487500000000006E-2</v>
      </c>
      <c r="J129" s="6">
        <v>5.9487500000000006E-2</v>
      </c>
      <c r="K129" s="6">
        <v>5.9487500000000006E-2</v>
      </c>
      <c r="L129" s="6">
        <v>5.9487500000000006E-2</v>
      </c>
      <c r="M129" s="6">
        <v>0</v>
      </c>
      <c r="N129" s="6">
        <v>0</v>
      </c>
      <c r="O129" s="40">
        <v>0</v>
      </c>
      <c r="P129" s="6">
        <v>0</v>
      </c>
      <c r="Q129" s="6">
        <v>0</v>
      </c>
      <c r="R129" s="13"/>
    </row>
    <row r="130" spans="1:18" s="11" customFormat="1" ht="25.5" x14ac:dyDescent="0.2">
      <c r="A130" s="1"/>
      <c r="B130" s="18" t="s">
        <v>248</v>
      </c>
      <c r="C130" s="45">
        <v>2019</v>
      </c>
      <c r="D130" s="45">
        <v>2019</v>
      </c>
      <c r="E130" s="18"/>
      <c r="F130" s="40"/>
      <c r="G130" s="6">
        <v>0</v>
      </c>
      <c r="H130" s="6">
        <v>0</v>
      </c>
      <c r="I130" s="6">
        <v>0.10866833333333333</v>
      </c>
      <c r="J130" s="6">
        <v>0.10866833333333333</v>
      </c>
      <c r="K130" s="6">
        <v>0.10866833333333333</v>
      </c>
      <c r="L130" s="6">
        <v>0.10866833333333333</v>
      </c>
      <c r="M130" s="6">
        <v>0</v>
      </c>
      <c r="N130" s="6">
        <v>0</v>
      </c>
      <c r="O130" s="40">
        <v>0</v>
      </c>
      <c r="P130" s="6">
        <v>0</v>
      </c>
      <c r="Q130" s="6">
        <v>0</v>
      </c>
      <c r="R130" s="13"/>
    </row>
    <row r="131" spans="1:18" ht="25.5" x14ac:dyDescent="0.2">
      <c r="A131" s="1"/>
      <c r="B131" s="18" t="s">
        <v>270</v>
      </c>
      <c r="C131" s="45">
        <v>2019</v>
      </c>
      <c r="D131" s="45">
        <v>2019</v>
      </c>
      <c r="E131" s="18"/>
      <c r="F131" s="40"/>
      <c r="G131" s="6">
        <v>0</v>
      </c>
      <c r="H131" s="6">
        <v>0</v>
      </c>
      <c r="I131" s="6">
        <v>9.9879166666666672E-2</v>
      </c>
      <c r="J131" s="6">
        <v>9.9879166666666672E-2</v>
      </c>
      <c r="K131" s="6">
        <v>9.9879166666666672E-2</v>
      </c>
      <c r="L131" s="6">
        <v>9.9879166666666672E-2</v>
      </c>
      <c r="M131" s="6">
        <v>0</v>
      </c>
      <c r="N131" s="6">
        <v>0</v>
      </c>
      <c r="O131" s="40">
        <v>0</v>
      </c>
      <c r="P131" s="6">
        <v>0</v>
      </c>
      <c r="Q131" s="6">
        <v>0</v>
      </c>
      <c r="R131" s="13"/>
    </row>
    <row r="132" spans="1:18" ht="14.25" x14ac:dyDescent="0.2">
      <c r="A132" s="1" t="s">
        <v>95</v>
      </c>
      <c r="B132" s="16" t="s">
        <v>282</v>
      </c>
      <c r="C132" s="45">
        <v>2019</v>
      </c>
      <c r="D132" s="45">
        <v>2019</v>
      </c>
      <c r="E132" s="16"/>
      <c r="F132" s="40">
        <f t="shared" si="1"/>
        <v>12.465043400235055</v>
      </c>
      <c r="G132" s="6">
        <v>6.039643364999999</v>
      </c>
      <c r="H132" s="6">
        <v>0</v>
      </c>
      <c r="I132" s="6">
        <v>0.75284416666666676</v>
      </c>
      <c r="J132" s="6">
        <v>0.75284416666666676</v>
      </c>
      <c r="K132" s="6">
        <v>0.75284416666666676</v>
      </c>
      <c r="L132" s="6">
        <v>0.75284416666666676</v>
      </c>
      <c r="M132" s="6">
        <v>5.2867991983333331</v>
      </c>
      <c r="N132" s="6">
        <v>0</v>
      </c>
      <c r="O132" s="40">
        <v>0</v>
      </c>
      <c r="P132" s="6">
        <v>0</v>
      </c>
      <c r="Q132" s="6">
        <v>0</v>
      </c>
      <c r="R132" s="13"/>
    </row>
    <row r="133" spans="1:18" s="11" customFormat="1" ht="25.5" x14ac:dyDescent="0.2">
      <c r="A133" s="1"/>
      <c r="B133" s="18" t="s">
        <v>183</v>
      </c>
      <c r="C133" s="45">
        <v>2019</v>
      </c>
      <c r="D133" s="45">
        <v>2019</v>
      </c>
      <c r="E133" s="18"/>
      <c r="F133" s="40"/>
      <c r="G133" s="6">
        <v>0</v>
      </c>
      <c r="H133" s="6">
        <v>0</v>
      </c>
      <c r="I133" s="6">
        <v>2.852416666666667E-2</v>
      </c>
      <c r="J133" s="6">
        <v>2.852416666666667E-2</v>
      </c>
      <c r="K133" s="6">
        <v>2.852416666666667E-2</v>
      </c>
      <c r="L133" s="6">
        <v>2.852416666666667E-2</v>
      </c>
      <c r="M133" s="6">
        <v>0</v>
      </c>
      <c r="N133" s="6">
        <v>0</v>
      </c>
      <c r="O133" s="40">
        <v>0</v>
      </c>
      <c r="P133" s="6">
        <v>0</v>
      </c>
      <c r="Q133" s="6">
        <v>0</v>
      </c>
      <c r="R133" s="13"/>
    </row>
    <row r="134" spans="1:18" ht="25.5" x14ac:dyDescent="0.2">
      <c r="A134" s="1"/>
      <c r="B134" s="18" t="s">
        <v>184</v>
      </c>
      <c r="C134" s="45">
        <v>2019</v>
      </c>
      <c r="D134" s="45">
        <v>2019</v>
      </c>
      <c r="E134" s="18"/>
      <c r="F134" s="40"/>
      <c r="G134" s="6">
        <v>0</v>
      </c>
      <c r="H134" s="6">
        <v>0</v>
      </c>
      <c r="I134" s="6">
        <v>0.28314500000000004</v>
      </c>
      <c r="J134" s="6">
        <v>0.28314500000000004</v>
      </c>
      <c r="K134" s="6">
        <v>0.28314500000000004</v>
      </c>
      <c r="L134" s="6">
        <v>0.28314500000000004</v>
      </c>
      <c r="M134" s="6">
        <v>0</v>
      </c>
      <c r="N134" s="6">
        <v>0</v>
      </c>
      <c r="O134" s="40">
        <v>0</v>
      </c>
      <c r="P134" s="6">
        <v>0</v>
      </c>
      <c r="Q134" s="6">
        <v>0</v>
      </c>
      <c r="R134" s="13"/>
    </row>
    <row r="135" spans="1:18" ht="25.5" x14ac:dyDescent="0.2">
      <c r="A135" s="1"/>
      <c r="B135" s="18" t="s">
        <v>239</v>
      </c>
      <c r="C135" s="45">
        <v>2019</v>
      </c>
      <c r="D135" s="45">
        <v>2019</v>
      </c>
      <c r="E135" s="18"/>
      <c r="F135" s="40"/>
      <c r="G135" s="6">
        <v>0</v>
      </c>
      <c r="H135" s="6">
        <v>0</v>
      </c>
      <c r="I135" s="6">
        <v>0.28125833333333333</v>
      </c>
      <c r="J135" s="6">
        <v>0.28125833333333333</v>
      </c>
      <c r="K135" s="6">
        <v>0.28125833333333333</v>
      </c>
      <c r="L135" s="6">
        <v>0.28125833333333333</v>
      </c>
      <c r="M135" s="6">
        <v>0</v>
      </c>
      <c r="N135" s="6">
        <v>0</v>
      </c>
      <c r="O135" s="40">
        <v>0</v>
      </c>
      <c r="P135" s="6">
        <v>0</v>
      </c>
      <c r="Q135" s="6">
        <v>0</v>
      </c>
      <c r="R135" s="13"/>
    </row>
    <row r="136" spans="1:18" ht="25.5" x14ac:dyDescent="0.2">
      <c r="A136" s="1"/>
      <c r="B136" s="18" t="s">
        <v>249</v>
      </c>
      <c r="C136" s="45">
        <v>2019</v>
      </c>
      <c r="D136" s="45">
        <v>2019</v>
      </c>
      <c r="E136" s="18"/>
      <c r="F136" s="40"/>
      <c r="G136" s="6">
        <v>0</v>
      </c>
      <c r="H136" s="6">
        <v>0</v>
      </c>
      <c r="I136" s="6">
        <v>0.15991666666666665</v>
      </c>
      <c r="J136" s="6">
        <v>0.15991666666666665</v>
      </c>
      <c r="K136" s="6">
        <v>0.15991666666666665</v>
      </c>
      <c r="L136" s="6">
        <v>0.15991666666666665</v>
      </c>
      <c r="M136" s="6">
        <v>0</v>
      </c>
      <c r="N136" s="6">
        <v>0</v>
      </c>
      <c r="O136" s="40">
        <v>0</v>
      </c>
      <c r="P136" s="6">
        <v>0</v>
      </c>
      <c r="Q136" s="6">
        <v>0</v>
      </c>
      <c r="R136" s="13"/>
    </row>
    <row r="137" spans="1:18" ht="14.25" x14ac:dyDescent="0.2">
      <c r="A137" s="1" t="s">
        <v>96</v>
      </c>
      <c r="B137" s="16" t="s">
        <v>283</v>
      </c>
      <c r="C137" s="45">
        <v>2019</v>
      </c>
      <c r="D137" s="45">
        <v>2019</v>
      </c>
      <c r="E137" s="16"/>
      <c r="F137" s="40">
        <f t="shared" si="1"/>
        <v>3.034746139620299</v>
      </c>
      <c r="G137" s="6">
        <v>4.2980530824999992</v>
      </c>
      <c r="H137" s="6">
        <v>0</v>
      </c>
      <c r="I137" s="6">
        <v>0.130435</v>
      </c>
      <c r="J137" s="6">
        <v>0.130435</v>
      </c>
      <c r="K137" s="6">
        <v>0.130435</v>
      </c>
      <c r="L137" s="6">
        <v>0.130435</v>
      </c>
      <c r="M137" s="6">
        <v>4.1676180824999989</v>
      </c>
      <c r="N137" s="6">
        <v>0</v>
      </c>
      <c r="O137" s="40">
        <v>0</v>
      </c>
      <c r="P137" s="6">
        <v>0</v>
      </c>
      <c r="Q137" s="6">
        <v>0</v>
      </c>
      <c r="R137" s="14"/>
    </row>
    <row r="138" spans="1:18" ht="25.5" x14ac:dyDescent="0.2">
      <c r="A138" s="1"/>
      <c r="B138" s="18" t="s">
        <v>182</v>
      </c>
      <c r="C138" s="45">
        <v>2019</v>
      </c>
      <c r="D138" s="45">
        <v>2019</v>
      </c>
      <c r="E138" s="18"/>
      <c r="F138" s="40"/>
      <c r="G138" s="6">
        <v>0</v>
      </c>
      <c r="H138" s="6">
        <v>0</v>
      </c>
      <c r="I138" s="6">
        <v>0.130435</v>
      </c>
      <c r="J138" s="6">
        <v>0.130435</v>
      </c>
      <c r="K138" s="6">
        <v>0.130435</v>
      </c>
      <c r="L138" s="6">
        <v>0.130435</v>
      </c>
      <c r="M138" s="6">
        <v>0</v>
      </c>
      <c r="N138" s="6">
        <v>0</v>
      </c>
      <c r="O138" s="40">
        <v>0</v>
      </c>
      <c r="P138" s="6">
        <v>0</v>
      </c>
      <c r="Q138" s="6">
        <v>0</v>
      </c>
      <c r="R138" s="14"/>
    </row>
    <row r="139" spans="1:18" ht="14.25" x14ac:dyDescent="0.2">
      <c r="A139" s="1" t="s">
        <v>97</v>
      </c>
      <c r="B139" s="16" t="s">
        <v>284</v>
      </c>
      <c r="C139" s="45">
        <v>2019</v>
      </c>
      <c r="D139" s="45">
        <v>2019</v>
      </c>
      <c r="E139" s="16"/>
      <c r="F139" s="40">
        <f t="shared" si="1"/>
        <v>0</v>
      </c>
      <c r="G139" s="6">
        <v>6.1025697859333334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6.1025697859333334</v>
      </c>
      <c r="N139" s="6">
        <v>0</v>
      </c>
      <c r="O139" s="40">
        <v>0</v>
      </c>
      <c r="P139" s="6">
        <v>0</v>
      </c>
      <c r="Q139" s="6">
        <v>0</v>
      </c>
      <c r="R139" s="13"/>
    </row>
    <row r="140" spans="1:18" x14ac:dyDescent="0.2">
      <c r="A140" s="1" t="s">
        <v>98</v>
      </c>
      <c r="B140" s="16" t="s">
        <v>89</v>
      </c>
      <c r="C140" s="45">
        <v>2019</v>
      </c>
      <c r="D140" s="45">
        <v>2019</v>
      </c>
      <c r="E140" s="16"/>
      <c r="F140" s="40">
        <f t="shared" si="1"/>
        <v>3.4644034362142175</v>
      </c>
      <c r="G140" s="6">
        <v>27.615259624</v>
      </c>
      <c r="H140" s="6">
        <v>0</v>
      </c>
      <c r="I140" s="6">
        <v>0.95670400333333339</v>
      </c>
      <c r="J140" s="6">
        <v>0.98515067000000001</v>
      </c>
      <c r="K140" s="6">
        <v>0.95670400333333339</v>
      </c>
      <c r="L140" s="6">
        <v>0.98515067000000001</v>
      </c>
      <c r="M140" s="6">
        <v>26.658555620666665</v>
      </c>
      <c r="N140" s="6">
        <v>0</v>
      </c>
      <c r="O140" s="40">
        <v>0</v>
      </c>
      <c r="P140" s="6">
        <v>0</v>
      </c>
      <c r="Q140" s="6">
        <v>0</v>
      </c>
      <c r="R140" s="13"/>
    </row>
    <row r="141" spans="1:18" x14ac:dyDescent="0.2">
      <c r="A141" s="1"/>
      <c r="B141" s="35" t="s">
        <v>149</v>
      </c>
      <c r="C141" s="45">
        <v>2019</v>
      </c>
      <c r="D141" s="45">
        <v>2019</v>
      </c>
      <c r="E141" s="35"/>
      <c r="F141" s="40">
        <f t="shared" ref="F141:F187" si="2">I141/G141*100</f>
        <v>33.249744532699708</v>
      </c>
      <c r="G141" s="6">
        <v>2.4966101694915253</v>
      </c>
      <c r="H141" s="6">
        <v>0</v>
      </c>
      <c r="I141" s="6">
        <v>0.83011650333333331</v>
      </c>
      <c r="J141" s="6">
        <v>0.83011650333333331</v>
      </c>
      <c r="K141" s="6">
        <v>0.83011650333333331</v>
      </c>
      <c r="L141" s="6">
        <v>0.83011650333333331</v>
      </c>
      <c r="M141" s="6">
        <v>1.6664936661581919</v>
      </c>
      <c r="N141" s="6">
        <v>0</v>
      </c>
      <c r="O141" s="40">
        <v>0</v>
      </c>
      <c r="P141" s="6">
        <v>0</v>
      </c>
      <c r="Q141" s="6">
        <v>0</v>
      </c>
      <c r="R141" s="13"/>
    </row>
    <row r="142" spans="1:18" ht="14.25" x14ac:dyDescent="0.2">
      <c r="A142" s="1" t="s">
        <v>99</v>
      </c>
      <c r="B142" s="16" t="s">
        <v>285</v>
      </c>
      <c r="C142" s="45">
        <v>2019</v>
      </c>
      <c r="D142" s="45">
        <v>2019</v>
      </c>
      <c r="E142" s="16"/>
      <c r="F142" s="40"/>
      <c r="G142" s="6">
        <v>0</v>
      </c>
      <c r="H142" s="6">
        <v>0</v>
      </c>
      <c r="I142" s="6">
        <v>0</v>
      </c>
      <c r="J142" s="6">
        <v>2.8446666666666669E-2</v>
      </c>
      <c r="K142" s="6">
        <v>0</v>
      </c>
      <c r="L142" s="6">
        <v>2.8446666666666669E-2</v>
      </c>
      <c r="M142" s="6">
        <v>0</v>
      </c>
      <c r="N142" s="6">
        <v>0</v>
      </c>
      <c r="O142" s="40">
        <v>0</v>
      </c>
      <c r="P142" s="6">
        <v>0</v>
      </c>
      <c r="Q142" s="6">
        <v>0</v>
      </c>
      <c r="R142" s="13"/>
    </row>
    <row r="143" spans="1:18" x14ac:dyDescent="0.2">
      <c r="A143" s="1"/>
      <c r="B143" s="18" t="s">
        <v>185</v>
      </c>
      <c r="C143" s="45">
        <v>2019</v>
      </c>
      <c r="D143" s="45">
        <v>2019</v>
      </c>
      <c r="E143" s="18"/>
      <c r="F143" s="40"/>
      <c r="G143" s="6">
        <v>0</v>
      </c>
      <c r="H143" s="6">
        <v>0</v>
      </c>
      <c r="I143" s="6">
        <v>0</v>
      </c>
      <c r="J143" s="6">
        <v>2.8446666666666669E-2</v>
      </c>
      <c r="K143" s="6">
        <v>0</v>
      </c>
      <c r="L143" s="6">
        <v>2.8446666666666669E-2</v>
      </c>
      <c r="M143" s="6">
        <v>0</v>
      </c>
      <c r="N143" s="6">
        <v>0</v>
      </c>
      <c r="O143" s="40">
        <v>0</v>
      </c>
      <c r="P143" s="6">
        <v>0</v>
      </c>
      <c r="Q143" s="6">
        <v>0</v>
      </c>
      <c r="R143" s="13"/>
    </row>
    <row r="144" spans="1:18" ht="14.25" x14ac:dyDescent="0.2">
      <c r="A144" s="1" t="s">
        <v>100</v>
      </c>
      <c r="B144" s="16" t="s">
        <v>286</v>
      </c>
      <c r="C144" s="45">
        <v>2019</v>
      </c>
      <c r="D144" s="45">
        <v>2019</v>
      </c>
      <c r="E144" s="16"/>
      <c r="F144" s="40">
        <f t="shared" si="2"/>
        <v>27.509775254904508</v>
      </c>
      <c r="G144" s="6">
        <v>2.3121162112000007</v>
      </c>
      <c r="H144" s="6">
        <v>0</v>
      </c>
      <c r="I144" s="6">
        <v>0.63605797333333336</v>
      </c>
      <c r="J144" s="6">
        <v>0.63605797333333336</v>
      </c>
      <c r="K144" s="6">
        <v>0.63605797333333336</v>
      </c>
      <c r="L144" s="6">
        <v>0.63605797333333336</v>
      </c>
      <c r="M144" s="6">
        <v>1.6760582378666671</v>
      </c>
      <c r="N144" s="6">
        <v>0</v>
      </c>
      <c r="O144" s="40">
        <v>0</v>
      </c>
      <c r="P144" s="6">
        <v>0</v>
      </c>
      <c r="Q144" s="6">
        <v>0</v>
      </c>
      <c r="R144" s="14"/>
    </row>
    <row r="145" spans="1:18" ht="25.5" x14ac:dyDescent="0.2">
      <c r="A145" s="1"/>
      <c r="B145" s="18" t="s">
        <v>175</v>
      </c>
      <c r="C145" s="45">
        <v>2019</v>
      </c>
      <c r="D145" s="45">
        <v>2019</v>
      </c>
      <c r="E145" s="18"/>
      <c r="F145" s="40"/>
      <c r="G145" s="6">
        <v>0</v>
      </c>
      <c r="H145" s="6">
        <v>0</v>
      </c>
      <c r="I145" s="6">
        <v>4.8212830000000005E-2</v>
      </c>
      <c r="J145" s="6">
        <v>4.8212830000000005E-2</v>
      </c>
      <c r="K145" s="6">
        <v>4.8212830000000005E-2</v>
      </c>
      <c r="L145" s="6">
        <v>4.8212830000000005E-2</v>
      </c>
      <c r="M145" s="6">
        <v>0</v>
      </c>
      <c r="N145" s="6">
        <v>0</v>
      </c>
      <c r="O145" s="40">
        <v>0</v>
      </c>
      <c r="P145" s="6">
        <v>0</v>
      </c>
      <c r="Q145" s="6">
        <v>0</v>
      </c>
      <c r="R145" s="14"/>
    </row>
    <row r="146" spans="1:18" s="11" customFormat="1" ht="25.5" x14ac:dyDescent="0.2">
      <c r="A146" s="1"/>
      <c r="B146" s="18" t="s">
        <v>176</v>
      </c>
      <c r="C146" s="45">
        <v>2019</v>
      </c>
      <c r="D146" s="45">
        <v>2019</v>
      </c>
      <c r="E146" s="18"/>
      <c r="F146" s="40"/>
      <c r="G146" s="6">
        <v>0</v>
      </c>
      <c r="H146" s="6">
        <v>0</v>
      </c>
      <c r="I146" s="6">
        <v>0.10208908000000001</v>
      </c>
      <c r="J146" s="6">
        <v>0.10208908000000001</v>
      </c>
      <c r="K146" s="6">
        <v>0.10208908000000001</v>
      </c>
      <c r="L146" s="6">
        <v>0.10208908000000001</v>
      </c>
      <c r="M146" s="6">
        <v>0</v>
      </c>
      <c r="N146" s="6">
        <v>0</v>
      </c>
      <c r="O146" s="40">
        <v>0</v>
      </c>
      <c r="P146" s="6">
        <v>0</v>
      </c>
      <c r="Q146" s="6">
        <v>0</v>
      </c>
      <c r="R146" s="13"/>
    </row>
    <row r="147" spans="1:18" s="11" customFormat="1" ht="25.5" x14ac:dyDescent="0.2">
      <c r="A147" s="1"/>
      <c r="B147" s="18" t="s">
        <v>237</v>
      </c>
      <c r="C147" s="45">
        <v>2019</v>
      </c>
      <c r="D147" s="45">
        <v>2019</v>
      </c>
      <c r="E147" s="18"/>
      <c r="F147" s="40"/>
      <c r="G147" s="6">
        <v>0</v>
      </c>
      <c r="H147" s="6">
        <v>0</v>
      </c>
      <c r="I147" s="6">
        <v>0.10800333333333334</v>
      </c>
      <c r="J147" s="6">
        <v>0.10800333333333334</v>
      </c>
      <c r="K147" s="6">
        <v>0.10800333333333334</v>
      </c>
      <c r="L147" s="6">
        <v>0.10800333333333334</v>
      </c>
      <c r="M147" s="6">
        <v>0</v>
      </c>
      <c r="N147" s="6">
        <v>0</v>
      </c>
      <c r="O147" s="40">
        <v>0</v>
      </c>
      <c r="P147" s="6">
        <v>0</v>
      </c>
      <c r="Q147" s="6">
        <v>0</v>
      </c>
      <c r="R147" s="13"/>
    </row>
    <row r="148" spans="1:18" s="11" customFormat="1" ht="25.5" x14ac:dyDescent="0.2">
      <c r="A148" s="1"/>
      <c r="B148" s="18" t="s">
        <v>238</v>
      </c>
      <c r="C148" s="45">
        <v>2019</v>
      </c>
      <c r="D148" s="45">
        <v>2019</v>
      </c>
      <c r="E148" s="18"/>
      <c r="F148" s="40"/>
      <c r="G148" s="6">
        <v>0</v>
      </c>
      <c r="H148" s="6">
        <v>0</v>
      </c>
      <c r="I148" s="6">
        <v>0.1384425</v>
      </c>
      <c r="J148" s="6">
        <v>0.1384425</v>
      </c>
      <c r="K148" s="6">
        <v>0.1384425</v>
      </c>
      <c r="L148" s="6">
        <v>0.1384425</v>
      </c>
      <c r="M148" s="6">
        <v>0</v>
      </c>
      <c r="N148" s="6">
        <v>0</v>
      </c>
      <c r="O148" s="40">
        <v>0</v>
      </c>
      <c r="P148" s="6">
        <v>0</v>
      </c>
      <c r="Q148" s="6">
        <v>0</v>
      </c>
      <c r="R148" s="13"/>
    </row>
    <row r="149" spans="1:18" s="11" customFormat="1" ht="25.5" x14ac:dyDescent="0.2">
      <c r="A149" s="1"/>
      <c r="B149" s="34" t="s">
        <v>264</v>
      </c>
      <c r="C149" s="45">
        <v>2019</v>
      </c>
      <c r="D149" s="45">
        <v>2019</v>
      </c>
      <c r="E149" s="59"/>
      <c r="F149" s="40"/>
      <c r="G149" s="6">
        <v>0</v>
      </c>
      <c r="H149" s="6">
        <v>0</v>
      </c>
      <c r="I149" s="6">
        <v>3.7072269999999997E-2</v>
      </c>
      <c r="J149" s="6">
        <v>3.7072269999999997E-2</v>
      </c>
      <c r="K149" s="6">
        <v>3.7072269999999997E-2</v>
      </c>
      <c r="L149" s="6">
        <v>3.7072269999999997E-2</v>
      </c>
      <c r="M149" s="6">
        <v>0</v>
      </c>
      <c r="N149" s="6">
        <v>0</v>
      </c>
      <c r="O149" s="40">
        <v>0</v>
      </c>
      <c r="P149" s="6">
        <v>0</v>
      </c>
      <c r="Q149" s="6">
        <v>0</v>
      </c>
      <c r="R149" s="13"/>
    </row>
    <row r="150" spans="1:18" s="11" customFormat="1" ht="25.5" x14ac:dyDescent="0.2">
      <c r="A150" s="1"/>
      <c r="B150" s="42" t="s">
        <v>265</v>
      </c>
      <c r="C150" s="45">
        <v>2019</v>
      </c>
      <c r="D150" s="45">
        <v>2019</v>
      </c>
      <c r="E150" s="60"/>
      <c r="F150" s="40"/>
      <c r="G150" s="6">
        <v>0</v>
      </c>
      <c r="H150" s="6">
        <v>0</v>
      </c>
      <c r="I150" s="6">
        <v>5.2392860000000006E-2</v>
      </c>
      <c r="J150" s="6">
        <v>5.2392860000000006E-2</v>
      </c>
      <c r="K150" s="6">
        <v>5.2392860000000006E-2</v>
      </c>
      <c r="L150" s="6">
        <v>5.2392860000000006E-2</v>
      </c>
      <c r="M150" s="6">
        <v>0</v>
      </c>
      <c r="N150" s="6">
        <v>0</v>
      </c>
      <c r="O150" s="40">
        <v>0</v>
      </c>
      <c r="P150" s="6">
        <v>0</v>
      </c>
      <c r="Q150" s="6">
        <v>0</v>
      </c>
      <c r="R150" s="13"/>
    </row>
    <row r="151" spans="1:18" ht="25.5" x14ac:dyDescent="0.2">
      <c r="A151" s="1"/>
      <c r="B151" s="18" t="s">
        <v>274</v>
      </c>
      <c r="C151" s="45">
        <v>2019</v>
      </c>
      <c r="D151" s="45">
        <v>2019</v>
      </c>
      <c r="E151" s="18"/>
      <c r="F151" s="40"/>
      <c r="G151" s="6">
        <v>0</v>
      </c>
      <c r="H151" s="6">
        <v>0</v>
      </c>
      <c r="I151" s="6">
        <v>8.0608320000000011E-2</v>
      </c>
      <c r="J151" s="6">
        <v>8.0608320000000011E-2</v>
      </c>
      <c r="K151" s="6">
        <v>8.0608320000000011E-2</v>
      </c>
      <c r="L151" s="6">
        <v>8.0608320000000011E-2</v>
      </c>
      <c r="M151" s="6">
        <v>0</v>
      </c>
      <c r="N151" s="6">
        <v>0</v>
      </c>
      <c r="O151" s="40">
        <v>0</v>
      </c>
      <c r="P151" s="6">
        <v>0</v>
      </c>
      <c r="Q151" s="6">
        <v>0</v>
      </c>
      <c r="R151" s="14"/>
    </row>
    <row r="152" spans="1:18" ht="25.5" x14ac:dyDescent="0.2">
      <c r="A152" s="1"/>
      <c r="B152" s="18" t="s">
        <v>250</v>
      </c>
      <c r="C152" s="45">
        <v>2019</v>
      </c>
      <c r="D152" s="45">
        <v>2019</v>
      </c>
      <c r="E152" s="18"/>
      <c r="F152" s="40"/>
      <c r="G152" s="6">
        <v>0</v>
      </c>
      <c r="H152" s="6">
        <v>0</v>
      </c>
      <c r="I152" s="6">
        <v>6.9236780000000012E-2</v>
      </c>
      <c r="J152" s="6">
        <v>6.9236780000000012E-2</v>
      </c>
      <c r="K152" s="6">
        <v>6.9236780000000012E-2</v>
      </c>
      <c r="L152" s="6">
        <v>6.9236780000000012E-2</v>
      </c>
      <c r="M152" s="6">
        <v>0</v>
      </c>
      <c r="N152" s="6">
        <v>0</v>
      </c>
      <c r="O152" s="40">
        <v>0</v>
      </c>
      <c r="P152" s="6">
        <v>0</v>
      </c>
      <c r="Q152" s="6">
        <v>0</v>
      </c>
      <c r="R152" s="14"/>
    </row>
    <row r="153" spans="1:18" ht="14.25" x14ac:dyDescent="0.2">
      <c r="A153" s="1" t="s">
        <v>101</v>
      </c>
      <c r="B153" s="16" t="s">
        <v>287</v>
      </c>
      <c r="C153" s="45">
        <v>2019</v>
      </c>
      <c r="D153" s="45">
        <v>2019</v>
      </c>
      <c r="E153" s="16"/>
      <c r="F153" s="40">
        <f t="shared" si="2"/>
        <v>6.104082298284971</v>
      </c>
      <c r="G153" s="6">
        <v>3.1791597904000004</v>
      </c>
      <c r="H153" s="6">
        <v>0</v>
      </c>
      <c r="I153" s="6">
        <v>0.19405853000000001</v>
      </c>
      <c r="J153" s="6">
        <v>0.19405853000000001</v>
      </c>
      <c r="K153" s="6">
        <v>0.19405853000000001</v>
      </c>
      <c r="L153" s="6">
        <v>0.19405853000000001</v>
      </c>
      <c r="M153" s="6">
        <v>2.9851012604</v>
      </c>
      <c r="N153" s="6">
        <v>0</v>
      </c>
      <c r="O153" s="40">
        <v>0</v>
      </c>
      <c r="P153" s="6">
        <v>0</v>
      </c>
      <c r="Q153" s="6">
        <v>0</v>
      </c>
      <c r="R153" s="13"/>
    </row>
    <row r="154" spans="1:18" ht="25.5" x14ac:dyDescent="0.2">
      <c r="A154" s="1"/>
      <c r="B154" s="34" t="s">
        <v>251</v>
      </c>
      <c r="C154" s="45">
        <v>2019</v>
      </c>
      <c r="D154" s="45">
        <v>2019</v>
      </c>
      <c r="E154" s="59"/>
      <c r="F154" s="40"/>
      <c r="G154" s="6">
        <v>0</v>
      </c>
      <c r="H154" s="6">
        <v>0</v>
      </c>
      <c r="I154" s="6">
        <v>7.1857500000000005E-2</v>
      </c>
      <c r="J154" s="6">
        <v>7.1857500000000005E-2</v>
      </c>
      <c r="K154" s="6">
        <v>7.1857500000000005E-2</v>
      </c>
      <c r="L154" s="6">
        <v>7.1857500000000005E-2</v>
      </c>
      <c r="M154" s="6">
        <v>0</v>
      </c>
      <c r="N154" s="6">
        <v>0</v>
      </c>
      <c r="O154" s="40">
        <v>0</v>
      </c>
      <c r="P154" s="6">
        <v>0</v>
      </c>
      <c r="Q154" s="6">
        <v>0</v>
      </c>
      <c r="R154" s="14"/>
    </row>
    <row r="155" spans="1:18" ht="25.5" x14ac:dyDescent="0.2">
      <c r="A155" s="1"/>
      <c r="B155" s="18" t="s">
        <v>252</v>
      </c>
      <c r="C155" s="45">
        <v>2019</v>
      </c>
      <c r="D155" s="45">
        <v>2019</v>
      </c>
      <c r="E155" s="18"/>
      <c r="F155" s="40"/>
      <c r="G155" s="6">
        <v>0</v>
      </c>
      <c r="H155" s="6">
        <v>0</v>
      </c>
      <c r="I155" s="6">
        <v>3.5132139999999999E-2</v>
      </c>
      <c r="J155" s="6">
        <v>3.5132139999999999E-2</v>
      </c>
      <c r="K155" s="6">
        <v>3.5132139999999999E-2</v>
      </c>
      <c r="L155" s="6">
        <v>3.5132139999999999E-2</v>
      </c>
      <c r="M155" s="6">
        <v>0</v>
      </c>
      <c r="N155" s="6">
        <v>0</v>
      </c>
      <c r="O155" s="40">
        <v>0</v>
      </c>
      <c r="P155" s="6">
        <v>0</v>
      </c>
      <c r="Q155" s="6">
        <v>0</v>
      </c>
      <c r="R155" s="14"/>
    </row>
    <row r="156" spans="1:18" ht="25.5" x14ac:dyDescent="0.2">
      <c r="A156" s="1"/>
      <c r="B156" s="18" t="s">
        <v>253</v>
      </c>
      <c r="C156" s="45">
        <v>2019</v>
      </c>
      <c r="D156" s="45">
        <v>2019</v>
      </c>
      <c r="E156" s="18"/>
      <c r="F156" s="40"/>
      <c r="G156" s="6">
        <v>0</v>
      </c>
      <c r="H156" s="6">
        <v>0</v>
      </c>
      <c r="I156" s="6">
        <v>8.7068889999999996E-2</v>
      </c>
      <c r="J156" s="6">
        <v>8.7068889999999996E-2</v>
      </c>
      <c r="K156" s="6">
        <v>8.7068889999999996E-2</v>
      </c>
      <c r="L156" s="6">
        <v>8.7068889999999996E-2</v>
      </c>
      <c r="M156" s="6">
        <v>0</v>
      </c>
      <c r="N156" s="6">
        <v>0</v>
      </c>
      <c r="O156" s="40">
        <v>0</v>
      </c>
      <c r="P156" s="6">
        <v>0</v>
      </c>
      <c r="Q156" s="6">
        <v>0</v>
      </c>
      <c r="R156" s="14"/>
    </row>
    <row r="157" spans="1:18" ht="14.25" x14ac:dyDescent="0.2">
      <c r="A157" s="1" t="s">
        <v>102</v>
      </c>
      <c r="B157" s="16" t="s">
        <v>288</v>
      </c>
      <c r="C157" s="45">
        <v>2019</v>
      </c>
      <c r="D157" s="45">
        <v>2019</v>
      </c>
      <c r="E157" s="16"/>
      <c r="F157" s="40">
        <f t="shared" si="2"/>
        <v>1.6179616677712185</v>
      </c>
      <c r="G157" s="6">
        <v>7.8238874580000006</v>
      </c>
      <c r="H157" s="6">
        <v>0</v>
      </c>
      <c r="I157" s="6">
        <v>0.12658750000000002</v>
      </c>
      <c r="J157" s="6">
        <v>0.12658750000000002</v>
      </c>
      <c r="K157" s="6">
        <v>0.12658750000000002</v>
      </c>
      <c r="L157" s="6">
        <v>0.12658750000000002</v>
      </c>
      <c r="M157" s="6">
        <v>7.6972999580000012</v>
      </c>
      <c r="N157" s="6">
        <v>0</v>
      </c>
      <c r="O157" s="40">
        <v>0</v>
      </c>
      <c r="P157" s="6">
        <v>0</v>
      </c>
      <c r="Q157" s="6">
        <v>0</v>
      </c>
      <c r="R157" s="13"/>
    </row>
    <row r="158" spans="1:18" s="11" customFormat="1" ht="25.5" x14ac:dyDescent="0.2">
      <c r="A158" s="1"/>
      <c r="B158" s="18" t="s">
        <v>186</v>
      </c>
      <c r="C158" s="45">
        <v>2019</v>
      </c>
      <c r="D158" s="45">
        <v>2019</v>
      </c>
      <c r="E158" s="18"/>
      <c r="F158" s="40"/>
      <c r="G158" s="6">
        <v>0</v>
      </c>
      <c r="H158" s="6">
        <v>0</v>
      </c>
      <c r="I158" s="6">
        <v>0.12658750000000002</v>
      </c>
      <c r="J158" s="6">
        <v>0.12658750000000002</v>
      </c>
      <c r="K158" s="6">
        <v>0.12658750000000002</v>
      </c>
      <c r="L158" s="6">
        <v>0.12658750000000002</v>
      </c>
      <c r="M158" s="6">
        <v>0</v>
      </c>
      <c r="N158" s="6">
        <v>0</v>
      </c>
      <c r="O158" s="40">
        <v>0</v>
      </c>
      <c r="P158" s="6">
        <v>0</v>
      </c>
      <c r="Q158" s="6">
        <v>0</v>
      </c>
      <c r="R158" s="13"/>
    </row>
    <row r="159" spans="1:18" ht="14.25" x14ac:dyDescent="0.2">
      <c r="A159" s="1" t="s">
        <v>103</v>
      </c>
      <c r="B159" s="16" t="s">
        <v>289</v>
      </c>
      <c r="C159" s="45">
        <v>2019</v>
      </c>
      <c r="D159" s="45">
        <v>2019</v>
      </c>
      <c r="E159" s="16"/>
      <c r="F159" s="40">
        <f t="shared" si="2"/>
        <v>0</v>
      </c>
      <c r="G159" s="6">
        <v>1.1019559800000001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1.1019559800000001</v>
      </c>
      <c r="N159" s="6">
        <v>0</v>
      </c>
      <c r="O159" s="40">
        <v>0</v>
      </c>
      <c r="P159" s="6">
        <v>0</v>
      </c>
      <c r="Q159" s="6">
        <v>0</v>
      </c>
      <c r="R159" s="13"/>
    </row>
    <row r="160" spans="1:18" ht="14.25" x14ac:dyDescent="0.2">
      <c r="A160" s="1" t="s">
        <v>104</v>
      </c>
      <c r="B160" s="16" t="s">
        <v>290</v>
      </c>
      <c r="C160" s="45">
        <v>2019</v>
      </c>
      <c r="D160" s="45">
        <v>2019</v>
      </c>
      <c r="E160" s="16"/>
      <c r="F160" s="40">
        <f t="shared" si="2"/>
        <v>0</v>
      </c>
      <c r="G160" s="6">
        <v>6.8321270759999999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6.8321270759999999</v>
      </c>
      <c r="N160" s="6">
        <v>0</v>
      </c>
      <c r="O160" s="40">
        <v>0</v>
      </c>
      <c r="P160" s="6">
        <v>0</v>
      </c>
      <c r="Q160" s="6">
        <v>0</v>
      </c>
      <c r="R160" s="14"/>
    </row>
    <row r="161" spans="1:18" ht="14.25" x14ac:dyDescent="0.2">
      <c r="A161" s="1" t="s">
        <v>130</v>
      </c>
      <c r="B161" s="16" t="s">
        <v>291</v>
      </c>
      <c r="C161" s="45">
        <v>2019</v>
      </c>
      <c r="D161" s="45">
        <v>2019</v>
      </c>
      <c r="E161" s="16"/>
      <c r="F161" s="40">
        <f t="shared" si="2"/>
        <v>0</v>
      </c>
      <c r="G161" s="6">
        <v>6.3660131083999998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6.3660131083999998</v>
      </c>
      <c r="N161" s="6">
        <v>0</v>
      </c>
      <c r="O161" s="40">
        <v>0</v>
      </c>
      <c r="P161" s="6">
        <v>0</v>
      </c>
      <c r="Q161" s="6">
        <v>0</v>
      </c>
      <c r="R161" s="14"/>
    </row>
    <row r="162" spans="1:18" x14ac:dyDescent="0.2">
      <c r="A162" s="1" t="s">
        <v>105</v>
      </c>
      <c r="B162" s="16" t="s">
        <v>90</v>
      </c>
      <c r="C162" s="45">
        <v>2019</v>
      </c>
      <c r="D162" s="45">
        <v>2019</v>
      </c>
      <c r="E162" s="16"/>
      <c r="F162" s="40">
        <f t="shared" si="2"/>
        <v>7.2134872236094632</v>
      </c>
      <c r="G162" s="6">
        <v>21.350226304220694</v>
      </c>
      <c r="H162" s="6">
        <v>0</v>
      </c>
      <c r="I162" s="6">
        <v>1.5400958466666668</v>
      </c>
      <c r="J162" s="6">
        <v>1.5400958466666668</v>
      </c>
      <c r="K162" s="6">
        <v>1.5400958466666668</v>
      </c>
      <c r="L162" s="6">
        <v>1.5400958466666668</v>
      </c>
      <c r="M162" s="6">
        <v>19.810130457554028</v>
      </c>
      <c r="N162" s="6">
        <v>0</v>
      </c>
      <c r="O162" s="40">
        <v>0</v>
      </c>
      <c r="P162" s="6">
        <v>0</v>
      </c>
      <c r="Q162" s="6">
        <v>0</v>
      </c>
      <c r="R162" s="13"/>
    </row>
    <row r="163" spans="1:18" x14ac:dyDescent="0.2">
      <c r="A163" s="1"/>
      <c r="B163" s="35" t="s">
        <v>149</v>
      </c>
      <c r="C163" s="45">
        <v>2019</v>
      </c>
      <c r="D163" s="45">
        <v>2019</v>
      </c>
      <c r="E163" s="35"/>
      <c r="F163" s="40">
        <f t="shared" si="2"/>
        <v>67.962445380995035</v>
      </c>
      <c r="G163" s="6">
        <v>1.9866949152542377</v>
      </c>
      <c r="H163" s="6">
        <v>0</v>
      </c>
      <c r="I163" s="6">
        <v>1.3502064466666668</v>
      </c>
      <c r="J163" s="6">
        <v>1.3502064466666668</v>
      </c>
      <c r="K163" s="6">
        <v>1.3502064466666668</v>
      </c>
      <c r="L163" s="6">
        <v>1.3502064466666668</v>
      </c>
      <c r="M163" s="6">
        <v>0.63648846858757091</v>
      </c>
      <c r="N163" s="6">
        <v>0</v>
      </c>
      <c r="O163" s="40">
        <v>0</v>
      </c>
      <c r="P163" s="6">
        <v>0</v>
      </c>
      <c r="Q163" s="6">
        <v>0</v>
      </c>
      <c r="R163" s="13"/>
    </row>
    <row r="164" spans="1:18" ht="14.25" x14ac:dyDescent="0.2">
      <c r="A164" s="1" t="s">
        <v>106</v>
      </c>
      <c r="B164" s="16" t="s">
        <v>292</v>
      </c>
      <c r="C164" s="45">
        <v>2019</v>
      </c>
      <c r="D164" s="45">
        <v>2019</v>
      </c>
      <c r="E164" s="16"/>
      <c r="F164" s="40">
        <f t="shared" si="2"/>
        <v>12.500041054837521</v>
      </c>
      <c r="G164" s="6">
        <v>12.320726307299999</v>
      </c>
      <c r="H164" s="6">
        <v>0</v>
      </c>
      <c r="I164" s="6">
        <v>1.5400958466666668</v>
      </c>
      <c r="J164" s="6">
        <v>1.5400958466666668</v>
      </c>
      <c r="K164" s="6">
        <v>1.5400958466666668</v>
      </c>
      <c r="L164" s="6">
        <v>1.5400958466666668</v>
      </c>
      <c r="M164" s="6">
        <v>10.780630460633333</v>
      </c>
      <c r="N164" s="6">
        <v>0</v>
      </c>
      <c r="O164" s="40">
        <v>0</v>
      </c>
      <c r="P164" s="6">
        <v>0</v>
      </c>
      <c r="Q164" s="6">
        <v>0</v>
      </c>
      <c r="R164" s="13"/>
    </row>
    <row r="165" spans="1:18" x14ac:dyDescent="0.2">
      <c r="A165" s="1"/>
      <c r="B165" s="18" t="s">
        <v>177</v>
      </c>
      <c r="C165" s="45">
        <v>2019</v>
      </c>
      <c r="D165" s="45">
        <v>2019</v>
      </c>
      <c r="E165" s="18"/>
      <c r="F165" s="40"/>
      <c r="G165" s="6">
        <v>0</v>
      </c>
      <c r="H165" s="6">
        <v>0</v>
      </c>
      <c r="I165" s="6">
        <v>0.14634749999999999</v>
      </c>
      <c r="J165" s="6">
        <v>0.14634749999999999</v>
      </c>
      <c r="K165" s="6">
        <v>0.14634749999999999</v>
      </c>
      <c r="L165" s="6">
        <v>0.14634749999999999</v>
      </c>
      <c r="M165" s="6">
        <v>0</v>
      </c>
      <c r="N165" s="6">
        <v>0</v>
      </c>
      <c r="O165" s="40">
        <v>0</v>
      </c>
      <c r="P165" s="6">
        <v>0</v>
      </c>
      <c r="Q165" s="6">
        <v>0</v>
      </c>
      <c r="R165" s="13"/>
    </row>
    <row r="166" spans="1:18" s="7" customFormat="1" x14ac:dyDescent="0.2">
      <c r="A166" s="1"/>
      <c r="B166" s="18" t="s">
        <v>178</v>
      </c>
      <c r="C166" s="45">
        <v>2019</v>
      </c>
      <c r="D166" s="45">
        <v>2019</v>
      </c>
      <c r="E166" s="18"/>
      <c r="F166" s="40"/>
      <c r="G166" s="6">
        <v>0</v>
      </c>
      <c r="H166" s="6">
        <v>0</v>
      </c>
      <c r="I166" s="6">
        <v>0.19141416666666669</v>
      </c>
      <c r="J166" s="6">
        <v>0.19141416666666669</v>
      </c>
      <c r="K166" s="6">
        <v>0.19141416666666669</v>
      </c>
      <c r="L166" s="6">
        <v>0.19141416666666669</v>
      </c>
      <c r="M166" s="6">
        <v>0</v>
      </c>
      <c r="N166" s="6">
        <v>0</v>
      </c>
      <c r="O166" s="40">
        <v>0</v>
      </c>
      <c r="P166" s="6">
        <v>0</v>
      </c>
      <c r="Q166" s="6">
        <v>0</v>
      </c>
      <c r="R166" s="14"/>
    </row>
    <row r="167" spans="1:18" s="7" customFormat="1" x14ac:dyDescent="0.2">
      <c r="A167" s="1"/>
      <c r="B167" s="18" t="s">
        <v>254</v>
      </c>
      <c r="C167" s="45">
        <v>2019</v>
      </c>
      <c r="D167" s="45">
        <v>2019</v>
      </c>
      <c r="E167" s="18"/>
      <c r="F167" s="40"/>
      <c r="G167" s="6">
        <v>0</v>
      </c>
      <c r="H167" s="6">
        <v>0</v>
      </c>
      <c r="I167" s="6">
        <v>1.9200640000000001E-2</v>
      </c>
      <c r="J167" s="6">
        <v>1.9200640000000001E-2</v>
      </c>
      <c r="K167" s="6">
        <v>1.9200640000000001E-2</v>
      </c>
      <c r="L167" s="6">
        <v>1.9200640000000001E-2</v>
      </c>
      <c r="M167" s="6">
        <v>0</v>
      </c>
      <c r="N167" s="6">
        <v>0</v>
      </c>
      <c r="O167" s="40">
        <v>0</v>
      </c>
      <c r="P167" s="6">
        <v>0</v>
      </c>
      <c r="Q167" s="6">
        <v>0</v>
      </c>
      <c r="R167" s="14"/>
    </row>
    <row r="168" spans="1:18" s="7" customFormat="1" x14ac:dyDescent="0.2">
      <c r="A168" s="1"/>
      <c r="B168" s="18" t="s">
        <v>255</v>
      </c>
      <c r="C168" s="45">
        <v>2019</v>
      </c>
      <c r="D168" s="45">
        <v>2019</v>
      </c>
      <c r="E168" s="18"/>
      <c r="F168" s="40"/>
      <c r="G168" s="6">
        <v>0</v>
      </c>
      <c r="H168" s="6">
        <v>0</v>
      </c>
      <c r="I168" s="6">
        <v>8.7091369999999987E-2</v>
      </c>
      <c r="J168" s="6">
        <v>8.7091369999999987E-2</v>
      </c>
      <c r="K168" s="6">
        <v>8.7091369999999987E-2</v>
      </c>
      <c r="L168" s="6">
        <v>8.7091369999999987E-2</v>
      </c>
      <c r="M168" s="6">
        <v>0</v>
      </c>
      <c r="N168" s="6">
        <v>0</v>
      </c>
      <c r="O168" s="40">
        <v>0</v>
      </c>
      <c r="P168" s="6">
        <v>0</v>
      </c>
      <c r="Q168" s="6">
        <v>0</v>
      </c>
      <c r="R168" s="14"/>
    </row>
    <row r="169" spans="1:18" s="7" customFormat="1" x14ac:dyDescent="0.2">
      <c r="A169" s="1"/>
      <c r="B169" s="18" t="s">
        <v>256</v>
      </c>
      <c r="C169" s="45">
        <v>2019</v>
      </c>
      <c r="D169" s="45">
        <v>2019</v>
      </c>
      <c r="E169" s="18"/>
      <c r="F169" s="40"/>
      <c r="G169" s="6">
        <v>0</v>
      </c>
      <c r="H169" s="6">
        <v>0</v>
      </c>
      <c r="I169" s="6">
        <v>8.5068080000000004E-2</v>
      </c>
      <c r="J169" s="6">
        <v>8.5068080000000004E-2</v>
      </c>
      <c r="K169" s="6">
        <v>8.5068080000000004E-2</v>
      </c>
      <c r="L169" s="6">
        <v>8.5068080000000004E-2</v>
      </c>
      <c r="M169" s="6">
        <v>0</v>
      </c>
      <c r="N169" s="6">
        <v>0</v>
      </c>
      <c r="O169" s="40">
        <v>0</v>
      </c>
      <c r="P169" s="6">
        <v>0</v>
      </c>
      <c r="Q169" s="6">
        <v>0</v>
      </c>
      <c r="R169" s="14"/>
    </row>
    <row r="170" spans="1:18" s="7" customFormat="1" x14ac:dyDescent="0.2">
      <c r="A170" s="1"/>
      <c r="B170" s="18" t="s">
        <v>257</v>
      </c>
      <c r="C170" s="45">
        <v>2019</v>
      </c>
      <c r="D170" s="45">
        <v>2019</v>
      </c>
      <c r="E170" s="18"/>
      <c r="F170" s="40"/>
      <c r="G170" s="6">
        <v>0</v>
      </c>
      <c r="H170" s="6">
        <v>0</v>
      </c>
      <c r="I170" s="6">
        <v>0.10978752999999999</v>
      </c>
      <c r="J170" s="6">
        <v>0.10978752999999999</v>
      </c>
      <c r="K170" s="6">
        <v>0.10978752999999999</v>
      </c>
      <c r="L170" s="6">
        <v>0.10978752999999999</v>
      </c>
      <c r="M170" s="6">
        <v>0</v>
      </c>
      <c r="N170" s="6">
        <v>0</v>
      </c>
      <c r="O170" s="40">
        <v>0</v>
      </c>
      <c r="P170" s="6">
        <v>0</v>
      </c>
      <c r="Q170" s="6">
        <v>0</v>
      </c>
      <c r="R170" s="14"/>
    </row>
    <row r="171" spans="1:18" s="7" customFormat="1" x14ac:dyDescent="0.2">
      <c r="A171" s="1"/>
      <c r="B171" s="18" t="s">
        <v>258</v>
      </c>
      <c r="C171" s="45">
        <v>2019</v>
      </c>
      <c r="D171" s="45">
        <v>2019</v>
      </c>
      <c r="E171" s="18"/>
      <c r="F171" s="40"/>
      <c r="G171" s="6">
        <v>0</v>
      </c>
      <c r="H171" s="6">
        <v>0</v>
      </c>
      <c r="I171" s="6">
        <v>0.10781244000000001</v>
      </c>
      <c r="J171" s="6">
        <v>0.10781244000000001</v>
      </c>
      <c r="K171" s="6">
        <v>0.10781244000000001</v>
      </c>
      <c r="L171" s="6">
        <v>0.10781244000000001</v>
      </c>
      <c r="M171" s="6">
        <v>0</v>
      </c>
      <c r="N171" s="6">
        <v>0</v>
      </c>
      <c r="O171" s="40">
        <v>0</v>
      </c>
      <c r="P171" s="6">
        <v>0</v>
      </c>
      <c r="Q171" s="6">
        <v>0</v>
      </c>
      <c r="R171" s="14"/>
    </row>
    <row r="172" spans="1:18" s="7" customFormat="1" x14ac:dyDescent="0.2">
      <c r="A172" s="1"/>
      <c r="B172" s="18" t="s">
        <v>259</v>
      </c>
      <c r="C172" s="45">
        <v>2019</v>
      </c>
      <c r="D172" s="45">
        <v>2019</v>
      </c>
      <c r="E172" s="18"/>
      <c r="F172" s="40"/>
      <c r="G172" s="6">
        <v>0</v>
      </c>
      <c r="H172" s="6">
        <v>0</v>
      </c>
      <c r="I172" s="6">
        <v>0.11657402</v>
      </c>
      <c r="J172" s="6">
        <v>0.11657402</v>
      </c>
      <c r="K172" s="6">
        <v>0.11657402</v>
      </c>
      <c r="L172" s="6">
        <v>0.11657402</v>
      </c>
      <c r="M172" s="6">
        <v>0</v>
      </c>
      <c r="N172" s="6">
        <v>0</v>
      </c>
      <c r="O172" s="40">
        <v>0</v>
      </c>
      <c r="P172" s="6">
        <v>0</v>
      </c>
      <c r="Q172" s="6">
        <v>0</v>
      </c>
      <c r="R172" s="14"/>
    </row>
    <row r="173" spans="1:18" s="7" customFormat="1" x14ac:dyDescent="0.2">
      <c r="A173" s="1"/>
      <c r="B173" s="18" t="s">
        <v>260</v>
      </c>
      <c r="C173" s="45">
        <v>2019</v>
      </c>
      <c r="D173" s="45">
        <v>2019</v>
      </c>
      <c r="E173" s="18"/>
      <c r="F173" s="40"/>
      <c r="G173" s="6">
        <v>0</v>
      </c>
      <c r="H173" s="6">
        <v>0</v>
      </c>
      <c r="I173" s="6">
        <v>0.12062065999999999</v>
      </c>
      <c r="J173" s="6">
        <v>0.12062065999999999</v>
      </c>
      <c r="K173" s="6">
        <v>0.12062065999999999</v>
      </c>
      <c r="L173" s="6">
        <v>0.12062065999999999</v>
      </c>
      <c r="M173" s="6">
        <v>0</v>
      </c>
      <c r="N173" s="6">
        <v>0</v>
      </c>
      <c r="O173" s="40">
        <v>0</v>
      </c>
      <c r="P173" s="6">
        <v>0</v>
      </c>
      <c r="Q173" s="6">
        <v>0</v>
      </c>
      <c r="R173" s="14"/>
    </row>
    <row r="174" spans="1:18" s="7" customFormat="1" x14ac:dyDescent="0.2">
      <c r="A174" s="1"/>
      <c r="B174" s="18" t="s">
        <v>261</v>
      </c>
      <c r="C174" s="45">
        <v>2019</v>
      </c>
      <c r="D174" s="45">
        <v>2019</v>
      </c>
      <c r="E174" s="18"/>
      <c r="F174" s="40"/>
      <c r="G174" s="6">
        <v>0</v>
      </c>
      <c r="H174" s="6">
        <v>0</v>
      </c>
      <c r="I174" s="6">
        <v>0.18988940000000001</v>
      </c>
      <c r="J174" s="6">
        <v>0.18988940000000001</v>
      </c>
      <c r="K174" s="6">
        <v>0.18988940000000001</v>
      </c>
      <c r="L174" s="6">
        <v>0.18988940000000001</v>
      </c>
      <c r="M174" s="6">
        <v>0</v>
      </c>
      <c r="N174" s="6">
        <v>0</v>
      </c>
      <c r="O174" s="40">
        <v>0</v>
      </c>
      <c r="P174" s="6">
        <v>0</v>
      </c>
      <c r="Q174" s="6">
        <v>0</v>
      </c>
      <c r="R174" s="14"/>
    </row>
    <row r="175" spans="1:18" s="7" customFormat="1" x14ac:dyDescent="0.2">
      <c r="A175" s="1"/>
      <c r="B175" s="18" t="s">
        <v>272</v>
      </c>
      <c r="C175" s="45">
        <v>2019</v>
      </c>
      <c r="D175" s="45">
        <v>2019</v>
      </c>
      <c r="E175" s="18"/>
      <c r="F175" s="40"/>
      <c r="G175" s="6">
        <v>0</v>
      </c>
      <c r="H175" s="6">
        <v>0</v>
      </c>
      <c r="I175" s="6">
        <v>0.18314502000000002</v>
      </c>
      <c r="J175" s="6">
        <v>0.18314502000000002</v>
      </c>
      <c r="K175" s="6">
        <v>0.18314502000000002</v>
      </c>
      <c r="L175" s="6">
        <v>0.18314502000000002</v>
      </c>
      <c r="M175" s="6">
        <v>0</v>
      </c>
      <c r="N175" s="6">
        <v>0</v>
      </c>
      <c r="O175" s="40">
        <v>0</v>
      </c>
      <c r="P175" s="6">
        <v>0</v>
      </c>
      <c r="Q175" s="6">
        <v>0</v>
      </c>
      <c r="R175" s="14"/>
    </row>
    <row r="176" spans="1:18" s="7" customFormat="1" x14ac:dyDescent="0.2">
      <c r="A176" s="1"/>
      <c r="B176" s="18" t="s">
        <v>273</v>
      </c>
      <c r="C176" s="45">
        <v>2019</v>
      </c>
      <c r="D176" s="45">
        <v>2019</v>
      </c>
      <c r="E176" s="18"/>
      <c r="F176" s="40"/>
      <c r="G176" s="6">
        <v>0</v>
      </c>
      <c r="H176" s="6">
        <v>0</v>
      </c>
      <c r="I176" s="6">
        <v>0.18314502000000002</v>
      </c>
      <c r="J176" s="6">
        <v>0.18314502000000002</v>
      </c>
      <c r="K176" s="6">
        <v>0.18314502000000002</v>
      </c>
      <c r="L176" s="6">
        <v>0.18314502000000002</v>
      </c>
      <c r="M176" s="6">
        <v>0</v>
      </c>
      <c r="N176" s="6">
        <v>0</v>
      </c>
      <c r="O176" s="40">
        <v>0</v>
      </c>
      <c r="P176" s="6">
        <v>0</v>
      </c>
      <c r="Q176" s="6">
        <v>0</v>
      </c>
      <c r="R176" s="14"/>
    </row>
    <row r="177" spans="1:18" ht="14.25" x14ac:dyDescent="0.2">
      <c r="A177" s="1" t="s">
        <v>107</v>
      </c>
      <c r="B177" s="16" t="s">
        <v>293</v>
      </c>
      <c r="C177" s="45">
        <v>2019</v>
      </c>
      <c r="D177" s="45">
        <v>2019</v>
      </c>
      <c r="E177" s="16"/>
      <c r="F177" s="40">
        <f t="shared" si="2"/>
        <v>0</v>
      </c>
      <c r="G177" s="6">
        <v>6.3833729491428128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6.3833729491428128</v>
      </c>
      <c r="N177" s="6">
        <v>0</v>
      </c>
      <c r="O177" s="40">
        <v>0</v>
      </c>
      <c r="P177" s="6">
        <v>0</v>
      </c>
      <c r="Q177" s="6">
        <v>0</v>
      </c>
      <c r="R177" s="14"/>
    </row>
    <row r="178" spans="1:18" ht="14.25" x14ac:dyDescent="0.2">
      <c r="A178" s="1" t="s">
        <v>271</v>
      </c>
      <c r="B178" s="16" t="s">
        <v>294</v>
      </c>
      <c r="C178" s="45">
        <v>2019</v>
      </c>
      <c r="D178" s="45">
        <v>2019</v>
      </c>
      <c r="E178" s="16"/>
      <c r="F178" s="40">
        <f t="shared" si="2"/>
        <v>0</v>
      </c>
      <c r="G178" s="6">
        <v>2.6461270477778851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2.6461270477778851</v>
      </c>
      <c r="N178" s="6">
        <v>0</v>
      </c>
      <c r="O178" s="40">
        <v>0</v>
      </c>
      <c r="P178" s="6">
        <v>0</v>
      </c>
      <c r="Q178" s="6">
        <v>0</v>
      </c>
      <c r="R178" s="14"/>
    </row>
    <row r="179" spans="1:18" x14ac:dyDescent="0.2">
      <c r="A179" s="1" t="s">
        <v>40</v>
      </c>
      <c r="B179" s="18" t="s">
        <v>32</v>
      </c>
      <c r="C179" s="32"/>
      <c r="D179" s="18"/>
      <c r="E179" s="18"/>
      <c r="F179" s="40">
        <f t="shared" si="2"/>
        <v>0</v>
      </c>
      <c r="G179" s="6">
        <v>10.666666666666668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10.666666666666668</v>
      </c>
      <c r="N179" s="6">
        <v>0</v>
      </c>
      <c r="O179" s="40">
        <v>0</v>
      </c>
      <c r="P179" s="6">
        <v>0</v>
      </c>
      <c r="Q179" s="6">
        <v>0</v>
      </c>
      <c r="R179" s="13"/>
    </row>
    <row r="180" spans="1:18" s="11" customFormat="1" x14ac:dyDescent="0.2">
      <c r="A180" s="1" t="s">
        <v>42</v>
      </c>
      <c r="B180" s="26" t="s">
        <v>6</v>
      </c>
      <c r="C180" s="45">
        <v>2019</v>
      </c>
      <c r="D180" s="45">
        <v>2019</v>
      </c>
      <c r="E180" s="26"/>
      <c r="F180" s="40">
        <f t="shared" si="2"/>
        <v>0</v>
      </c>
      <c r="G180" s="6">
        <v>6.9166666666666679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6.9166666666666679</v>
      </c>
      <c r="N180" s="6">
        <v>0</v>
      </c>
      <c r="O180" s="40">
        <v>0</v>
      </c>
      <c r="P180" s="6">
        <v>0</v>
      </c>
      <c r="Q180" s="6">
        <v>0</v>
      </c>
      <c r="R180" s="14"/>
    </row>
    <row r="181" spans="1:18" s="11" customFormat="1" x14ac:dyDescent="0.2">
      <c r="A181" s="1" t="s">
        <v>43</v>
      </c>
      <c r="B181" s="26" t="s">
        <v>203</v>
      </c>
      <c r="C181" s="45">
        <v>2019</v>
      </c>
      <c r="D181" s="45">
        <v>2019</v>
      </c>
      <c r="E181" s="26"/>
      <c r="F181" s="40">
        <f t="shared" si="2"/>
        <v>0</v>
      </c>
      <c r="G181" s="6">
        <v>0.83333333333333337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0.83333333333333337</v>
      </c>
      <c r="N181" s="6">
        <v>0</v>
      </c>
      <c r="O181" s="40">
        <v>0</v>
      </c>
      <c r="P181" s="6">
        <v>0</v>
      </c>
      <c r="Q181" s="6">
        <v>0</v>
      </c>
      <c r="R181" s="14"/>
    </row>
    <row r="182" spans="1:18" s="11" customFormat="1" x14ac:dyDescent="0.2">
      <c r="A182" s="1" t="s">
        <v>44</v>
      </c>
      <c r="B182" s="26" t="s">
        <v>204</v>
      </c>
      <c r="C182" s="45">
        <v>2019</v>
      </c>
      <c r="D182" s="45">
        <v>2019</v>
      </c>
      <c r="E182" s="26"/>
      <c r="F182" s="40">
        <f t="shared" si="2"/>
        <v>0</v>
      </c>
      <c r="G182" s="6">
        <v>1.7500000000000002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1.7500000000000002</v>
      </c>
      <c r="N182" s="6">
        <v>0</v>
      </c>
      <c r="O182" s="40">
        <v>0</v>
      </c>
      <c r="P182" s="6">
        <v>0</v>
      </c>
      <c r="Q182" s="6">
        <v>0</v>
      </c>
      <c r="R182" s="14"/>
    </row>
    <row r="183" spans="1:18" s="11" customFormat="1" x14ac:dyDescent="0.2">
      <c r="A183" s="1" t="s">
        <v>45</v>
      </c>
      <c r="B183" s="26" t="s">
        <v>205</v>
      </c>
      <c r="C183" s="45">
        <v>2019</v>
      </c>
      <c r="D183" s="45">
        <v>2019</v>
      </c>
      <c r="E183" s="26"/>
      <c r="F183" s="40">
        <f t="shared" si="2"/>
        <v>0</v>
      </c>
      <c r="G183" s="6">
        <v>1.1666666666666667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1.1666666666666667</v>
      </c>
      <c r="N183" s="6">
        <v>0</v>
      </c>
      <c r="O183" s="40">
        <v>0</v>
      </c>
      <c r="P183" s="6">
        <v>0</v>
      </c>
      <c r="Q183" s="6">
        <v>0</v>
      </c>
      <c r="R183" s="14"/>
    </row>
    <row r="184" spans="1:18" x14ac:dyDescent="0.2">
      <c r="A184" s="1" t="s">
        <v>112</v>
      </c>
      <c r="B184" s="12" t="s">
        <v>114</v>
      </c>
      <c r="C184" s="32"/>
      <c r="D184" s="12"/>
      <c r="E184" s="12"/>
      <c r="F184" s="40">
        <f t="shared" si="2"/>
        <v>0</v>
      </c>
      <c r="G184" s="6">
        <v>9.1666666666666679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9.1666666666666679</v>
      </c>
      <c r="N184" s="6">
        <v>0</v>
      </c>
      <c r="O184" s="40">
        <v>0</v>
      </c>
      <c r="P184" s="6">
        <v>0</v>
      </c>
      <c r="Q184" s="6">
        <v>0</v>
      </c>
      <c r="R184" s="14"/>
    </row>
    <row r="185" spans="1:18" s="11" customFormat="1" ht="25.5" x14ac:dyDescent="0.2">
      <c r="A185" s="1" t="s">
        <v>113</v>
      </c>
      <c r="B185" s="12" t="s">
        <v>240</v>
      </c>
      <c r="C185" s="45">
        <v>2019</v>
      </c>
      <c r="D185" s="45">
        <v>2019</v>
      </c>
      <c r="E185" s="12"/>
      <c r="F185" s="40">
        <f t="shared" si="2"/>
        <v>0</v>
      </c>
      <c r="G185" s="6">
        <v>1.25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1.25</v>
      </c>
      <c r="N185" s="6">
        <v>0</v>
      </c>
      <c r="O185" s="40">
        <v>0</v>
      </c>
      <c r="P185" s="6">
        <v>0</v>
      </c>
      <c r="Q185" s="6">
        <v>0</v>
      </c>
      <c r="R185" s="14"/>
    </row>
    <row r="186" spans="1:18" s="11" customFormat="1" x14ac:dyDescent="0.2">
      <c r="A186" s="1" t="s">
        <v>7</v>
      </c>
      <c r="B186" s="12" t="s">
        <v>241</v>
      </c>
      <c r="C186" s="45">
        <v>2019</v>
      </c>
      <c r="D186" s="45">
        <v>2019</v>
      </c>
      <c r="E186" s="12"/>
      <c r="F186" s="40">
        <f t="shared" si="2"/>
        <v>0</v>
      </c>
      <c r="G186" s="6">
        <v>3.75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3.75</v>
      </c>
      <c r="N186" s="6">
        <v>0</v>
      </c>
      <c r="O186" s="40">
        <v>0</v>
      </c>
      <c r="P186" s="6">
        <v>0</v>
      </c>
      <c r="Q186" s="6">
        <v>0</v>
      </c>
      <c r="R186" s="14"/>
    </row>
    <row r="187" spans="1:18" s="11" customFormat="1" ht="25.5" x14ac:dyDescent="0.2">
      <c r="A187" s="1" t="s">
        <v>150</v>
      </c>
      <c r="B187" s="12" t="s">
        <v>170</v>
      </c>
      <c r="C187" s="45">
        <v>2019</v>
      </c>
      <c r="D187" s="45">
        <v>2019</v>
      </c>
      <c r="E187" s="12"/>
      <c r="F187" s="40">
        <f t="shared" si="2"/>
        <v>0</v>
      </c>
      <c r="G187" s="6">
        <v>4.166666666666667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4.166666666666667</v>
      </c>
      <c r="N187" s="6">
        <v>0</v>
      </c>
      <c r="O187" s="40">
        <v>0</v>
      </c>
      <c r="P187" s="6">
        <v>0</v>
      </c>
      <c r="Q187" s="6">
        <v>0</v>
      </c>
      <c r="R187" s="14"/>
    </row>
    <row r="191" spans="1:18" ht="15.75" x14ac:dyDescent="0.2">
      <c r="B191" s="22" t="s">
        <v>1</v>
      </c>
      <c r="C191" s="55"/>
      <c r="D191" s="46"/>
      <c r="E191" s="46"/>
      <c r="F191" s="22"/>
      <c r="G191" s="22"/>
      <c r="H191" s="22"/>
      <c r="I191" s="22"/>
      <c r="J191" s="22"/>
      <c r="K191" s="22"/>
      <c r="L191" s="22"/>
      <c r="M191" s="22"/>
      <c r="N191" s="37" t="s">
        <v>115</v>
      </c>
      <c r="O191" s="22"/>
      <c r="P191" s="22"/>
      <c r="Q191" s="22"/>
    </row>
    <row r="192" spans="1:18" ht="15.75" x14ac:dyDescent="0.25">
      <c r="B192" s="9"/>
      <c r="C192" s="56"/>
      <c r="D192" s="10"/>
      <c r="E192" s="10"/>
      <c r="F192" s="9"/>
      <c r="G192" s="9"/>
      <c r="H192" s="9"/>
      <c r="I192" s="9"/>
      <c r="J192" s="9"/>
      <c r="K192" s="9"/>
      <c r="L192" s="9"/>
      <c r="M192" s="9"/>
      <c r="N192" s="36"/>
      <c r="O192" s="9"/>
      <c r="P192" s="9"/>
      <c r="Q192" s="9"/>
    </row>
    <row r="193" spans="2:17" ht="15.75" x14ac:dyDescent="0.25">
      <c r="B193" s="23" t="s">
        <v>2</v>
      </c>
      <c r="C193" s="57"/>
      <c r="D193" s="47"/>
      <c r="E193" s="47"/>
      <c r="F193" s="23"/>
      <c r="G193" s="23"/>
      <c r="H193" s="23"/>
      <c r="I193" s="23"/>
      <c r="J193" s="23"/>
      <c r="K193" s="23"/>
      <c r="L193" s="23"/>
      <c r="M193" s="23"/>
      <c r="N193" s="29" t="s">
        <v>116</v>
      </c>
      <c r="O193" s="23"/>
      <c r="P193" s="23"/>
      <c r="Q193" s="23"/>
    </row>
    <row r="194" spans="2:17" ht="15.75" x14ac:dyDescent="0.2">
      <c r="B194" s="24"/>
      <c r="C194" s="56"/>
      <c r="D194" s="48"/>
      <c r="E194" s="48"/>
      <c r="F194" s="24"/>
      <c r="G194" s="24"/>
      <c r="H194" s="24"/>
      <c r="I194" s="24"/>
      <c r="J194" s="24"/>
      <c r="K194" s="24"/>
      <c r="L194" s="24"/>
      <c r="M194" s="24"/>
      <c r="N194" s="9"/>
      <c r="O194" s="24"/>
      <c r="P194" s="24"/>
      <c r="Q194" s="24"/>
    </row>
    <row r="195" spans="2:17" ht="15.75" x14ac:dyDescent="0.25">
      <c r="B195" s="24" t="s">
        <v>3</v>
      </c>
      <c r="C195" s="56"/>
      <c r="D195" s="48"/>
      <c r="E195" s="48"/>
      <c r="F195" s="24"/>
      <c r="G195" s="24"/>
      <c r="H195" s="24"/>
      <c r="I195" s="24"/>
      <c r="J195" s="24"/>
      <c r="K195" s="24"/>
      <c r="L195" s="24"/>
      <c r="M195" s="24"/>
      <c r="N195" s="36" t="s">
        <v>117</v>
      </c>
      <c r="O195" s="24"/>
      <c r="P195" s="24"/>
      <c r="Q195" s="24"/>
    </row>
    <row r="196" spans="2:17" x14ac:dyDescent="0.2">
      <c r="I196" s="79">
        <f>I12-I197</f>
        <v>1.6629049999999994</v>
      </c>
      <c r="J196" s="79">
        <f>J12-J197</f>
        <v>1.721143333333333</v>
      </c>
    </row>
    <row r="197" spans="2:17" x14ac:dyDescent="0.2">
      <c r="I197" s="79">
        <f>I99</f>
        <v>4.4711515166666667</v>
      </c>
      <c r="J197" s="79">
        <f>J99</f>
        <v>5.1124815166666666</v>
      </c>
    </row>
  </sheetData>
  <mergeCells count="19">
    <mergeCell ref="A5:R5"/>
    <mergeCell ref="A8:A11"/>
    <mergeCell ref="B8:B11"/>
    <mergeCell ref="R8:R11"/>
    <mergeCell ref="C8:C11"/>
    <mergeCell ref="D8:E10"/>
    <mergeCell ref="F8:F11"/>
    <mergeCell ref="G8:M8"/>
    <mergeCell ref="G9:G11"/>
    <mergeCell ref="H9:H11"/>
    <mergeCell ref="I9:J10"/>
    <mergeCell ref="K9:L10"/>
    <mergeCell ref="M9:M11"/>
    <mergeCell ref="N8:Q8"/>
    <mergeCell ref="N9:N11"/>
    <mergeCell ref="O9:O11"/>
    <mergeCell ref="P9:Q9"/>
    <mergeCell ref="P10:P11"/>
    <mergeCell ref="Q10:Q11"/>
  </mergeCells>
  <pageMargins left="0.78740157480314965" right="0.19685039370078741" top="0.59055118110236227" bottom="0.39370078740157483" header="0.51181102362204722" footer="0.19685039370078741"/>
  <pageSetup paperSize="9" scale="55" fitToHeight="38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topLeftCell="A7" zoomScale="85" zoomScaleNormal="100" zoomScaleSheetLayoutView="85" workbookViewId="0">
      <selection activeCell="D9" sqref="D9"/>
    </sheetView>
  </sheetViews>
  <sheetFormatPr defaultRowHeight="12.75" x14ac:dyDescent="0.2"/>
  <cols>
    <col min="1" max="1" width="11.7109375" style="80" customWidth="1"/>
    <col min="2" max="2" width="45.140625" style="80" customWidth="1"/>
    <col min="3" max="4" width="9.85546875" style="80" customWidth="1"/>
    <col min="5" max="5" width="12.42578125" style="80" customWidth="1"/>
    <col min="6" max="6" width="9.140625" style="80" customWidth="1"/>
    <col min="7" max="7" width="14.7109375" style="80" customWidth="1"/>
    <col min="8" max="16384" width="9.140625" style="80"/>
  </cols>
  <sheetData>
    <row r="1" spans="1:7" ht="15" x14ac:dyDescent="0.2">
      <c r="A1" s="61"/>
      <c r="B1" s="61"/>
      <c r="C1" s="61"/>
      <c r="D1" s="62"/>
      <c r="E1" s="61"/>
      <c r="F1" s="61"/>
      <c r="G1" s="63" t="s">
        <v>310</v>
      </c>
    </row>
    <row r="2" spans="1:7" ht="15.75" x14ac:dyDescent="0.25">
      <c r="A2" s="61"/>
      <c r="B2" s="61"/>
      <c r="C2" s="61"/>
      <c r="D2" s="62"/>
      <c r="E2" s="61"/>
      <c r="F2" s="61"/>
      <c r="G2" s="64"/>
    </row>
    <row r="3" spans="1:7" ht="15.75" x14ac:dyDescent="0.2">
      <c r="A3" s="91" t="s">
        <v>311</v>
      </c>
      <c r="B3" s="91"/>
      <c r="C3" s="91"/>
      <c r="D3" s="91"/>
      <c r="E3" s="91"/>
      <c r="F3" s="91"/>
      <c r="G3" s="91"/>
    </row>
    <row r="4" spans="1:7" ht="15.75" x14ac:dyDescent="0.2">
      <c r="A4" s="91" t="s">
        <v>368</v>
      </c>
      <c r="B4" s="91"/>
      <c r="C4" s="91"/>
      <c r="D4" s="91"/>
      <c r="E4" s="91"/>
      <c r="F4" s="91"/>
      <c r="G4" s="91"/>
    </row>
    <row r="5" spans="1:7" x14ac:dyDescent="0.2">
      <c r="D5" s="81"/>
    </row>
    <row r="6" spans="1:7" ht="52.5" customHeight="1" x14ac:dyDescent="0.2">
      <c r="A6" s="92" t="s">
        <v>312</v>
      </c>
      <c r="B6" s="92" t="s">
        <v>313</v>
      </c>
      <c r="C6" s="94" t="s">
        <v>367</v>
      </c>
      <c r="D6" s="95"/>
      <c r="E6" s="94" t="s">
        <v>314</v>
      </c>
      <c r="F6" s="95"/>
      <c r="G6" s="92" t="s">
        <v>122</v>
      </c>
    </row>
    <row r="7" spans="1:7" ht="25.5" x14ac:dyDescent="0.2">
      <c r="A7" s="93"/>
      <c r="B7" s="93"/>
      <c r="C7" s="65" t="s">
        <v>315</v>
      </c>
      <c r="D7" s="32" t="s">
        <v>316</v>
      </c>
      <c r="E7" s="65" t="s">
        <v>317</v>
      </c>
      <c r="F7" s="65" t="s">
        <v>124</v>
      </c>
      <c r="G7" s="93"/>
    </row>
    <row r="8" spans="1:7" x14ac:dyDescent="0.2">
      <c r="A8" s="66"/>
      <c r="B8" s="66" t="s">
        <v>318</v>
      </c>
      <c r="C8" s="66" t="s">
        <v>33</v>
      </c>
      <c r="D8" s="53" t="s">
        <v>40</v>
      </c>
      <c r="E8" s="66" t="s">
        <v>112</v>
      </c>
      <c r="F8" s="66" t="s">
        <v>319</v>
      </c>
      <c r="G8" s="66" t="s">
        <v>320</v>
      </c>
    </row>
    <row r="9" spans="1:7" x14ac:dyDescent="0.2">
      <c r="A9" s="67"/>
      <c r="B9" s="68" t="s">
        <v>321</v>
      </c>
      <c r="C9" s="6">
        <f>C10+C23+C29+C30+C33+C34</f>
        <v>6.1340565166666661</v>
      </c>
      <c r="D9" s="6">
        <f>D10+D23+D29+D30+D33+D34</f>
        <v>6.8336248499999996</v>
      </c>
      <c r="E9" s="69">
        <f>D9-C9</f>
        <v>0.69956833333333357</v>
      </c>
      <c r="F9" s="70">
        <f>D9/C9*100-100</f>
        <v>11.404660707519682</v>
      </c>
      <c r="G9" s="65"/>
    </row>
    <row r="10" spans="1:7" x14ac:dyDescent="0.2">
      <c r="A10" s="65" t="s">
        <v>322</v>
      </c>
      <c r="B10" s="68" t="s">
        <v>323</v>
      </c>
      <c r="C10" s="6">
        <f>C11+C15+C19+C21</f>
        <v>6.1340565166666661</v>
      </c>
      <c r="D10" s="6">
        <f>D11+D15+D19+D21</f>
        <v>6.8336248499999996</v>
      </c>
      <c r="E10" s="69">
        <f>D10-C10</f>
        <v>0.69956833333333357</v>
      </c>
      <c r="F10" s="70">
        <f>D10/C10*100-100</f>
        <v>11.404660707519682</v>
      </c>
      <c r="G10" s="65"/>
    </row>
    <row r="11" spans="1:7" x14ac:dyDescent="0.2">
      <c r="A11" s="65" t="s">
        <v>324</v>
      </c>
      <c r="B11" s="68" t="s">
        <v>325</v>
      </c>
      <c r="C11" s="6">
        <f>C13</f>
        <v>4.4711515166666667</v>
      </c>
      <c r="D11" s="6">
        <f>D13</f>
        <v>5.1124815166666666</v>
      </c>
      <c r="E11" s="69">
        <f>D11-C11</f>
        <v>0.64132999999999996</v>
      </c>
      <c r="F11" s="70">
        <f>D11/C11*100-100</f>
        <v>14.343732204318684</v>
      </c>
      <c r="G11" s="65"/>
    </row>
    <row r="12" spans="1:7" ht="25.5" x14ac:dyDescent="0.2">
      <c r="A12" s="65" t="s">
        <v>326</v>
      </c>
      <c r="B12" s="68" t="s">
        <v>327</v>
      </c>
      <c r="C12" s="32"/>
      <c r="D12" s="32"/>
      <c r="E12" s="65"/>
      <c r="F12" s="65"/>
      <c r="G12" s="65"/>
    </row>
    <row r="13" spans="1:7" x14ac:dyDescent="0.2">
      <c r="A13" s="65" t="s">
        <v>328</v>
      </c>
      <c r="B13" s="68" t="s">
        <v>329</v>
      </c>
      <c r="C13" s="71">
        <v>4.4711515166666667</v>
      </c>
      <c r="D13" s="72">
        <v>5.1124815166666666</v>
      </c>
      <c r="E13" s="69">
        <f t="shared" ref="E13:E16" si="0">D13-C13</f>
        <v>0.64132999999999996</v>
      </c>
      <c r="F13" s="70">
        <f>D13/C13*100-100</f>
        <v>14.343732204318684</v>
      </c>
      <c r="G13" s="65"/>
    </row>
    <row r="14" spans="1:7" x14ac:dyDescent="0.2">
      <c r="A14" s="65" t="s">
        <v>330</v>
      </c>
      <c r="B14" s="68" t="s">
        <v>331</v>
      </c>
      <c r="C14" s="71">
        <v>4.4711515166666667</v>
      </c>
      <c r="D14" s="72">
        <v>5.1124815166666666</v>
      </c>
      <c r="E14" s="69">
        <f t="shared" si="0"/>
        <v>0.64132999999999996</v>
      </c>
      <c r="F14" s="70">
        <f>D14/C14*100-100</f>
        <v>14.343732204318684</v>
      </c>
      <c r="G14" s="65"/>
    </row>
    <row r="15" spans="1:7" x14ac:dyDescent="0.2">
      <c r="A15" s="65" t="s">
        <v>332</v>
      </c>
      <c r="B15" s="68" t="s">
        <v>333</v>
      </c>
      <c r="C15" s="6">
        <f>C16+C17+C18</f>
        <v>1.6629049999999994</v>
      </c>
      <c r="D15" s="6">
        <f>D16+D17+D18</f>
        <v>1.721143333333333</v>
      </c>
      <c r="E15" s="69">
        <f t="shared" si="0"/>
        <v>5.8238333333333614E-2</v>
      </c>
      <c r="F15" s="70">
        <f>D15/C15*100-100</f>
        <v>3.5022044755012303</v>
      </c>
      <c r="G15" s="65"/>
    </row>
    <row r="16" spans="1:7" x14ac:dyDescent="0.2">
      <c r="A16" s="65" t="s">
        <v>334</v>
      </c>
      <c r="B16" s="68" t="s">
        <v>335</v>
      </c>
      <c r="C16" s="71">
        <v>1.6629049999999994</v>
      </c>
      <c r="D16" s="71">
        <v>1.721143333333333</v>
      </c>
      <c r="E16" s="69">
        <f t="shared" si="0"/>
        <v>5.8238333333333614E-2</v>
      </c>
      <c r="F16" s="70">
        <f>D16/C16*100-100</f>
        <v>3.5022044755012303</v>
      </c>
      <c r="G16" s="65"/>
    </row>
    <row r="17" spans="1:7" x14ac:dyDescent="0.2">
      <c r="A17" s="65" t="s">
        <v>336</v>
      </c>
      <c r="B17" s="68" t="s">
        <v>337</v>
      </c>
      <c r="C17" s="71"/>
      <c r="D17" s="73"/>
      <c r="E17" s="69"/>
      <c r="F17" s="70"/>
      <c r="G17" s="65"/>
    </row>
    <row r="18" spans="1:7" x14ac:dyDescent="0.2">
      <c r="A18" s="65" t="s">
        <v>338</v>
      </c>
      <c r="B18" s="68" t="s">
        <v>339</v>
      </c>
      <c r="C18" s="6"/>
      <c r="D18" s="6"/>
      <c r="E18" s="69"/>
      <c r="F18" s="70"/>
      <c r="G18" s="65"/>
    </row>
    <row r="19" spans="1:7" x14ac:dyDescent="0.2">
      <c r="A19" s="65" t="s">
        <v>340</v>
      </c>
      <c r="B19" s="68" t="s">
        <v>341</v>
      </c>
      <c r="C19" s="32"/>
      <c r="D19" s="32"/>
      <c r="E19" s="69"/>
      <c r="F19" s="70"/>
      <c r="G19" s="65"/>
    </row>
    <row r="20" spans="1:7" x14ac:dyDescent="0.2">
      <c r="A20" s="65" t="s">
        <v>342</v>
      </c>
      <c r="B20" s="68" t="s">
        <v>343</v>
      </c>
      <c r="C20" s="32"/>
      <c r="D20" s="32"/>
      <c r="E20" s="65"/>
      <c r="F20" s="65"/>
      <c r="G20" s="65"/>
    </row>
    <row r="21" spans="1:7" x14ac:dyDescent="0.2">
      <c r="A21" s="65" t="s">
        <v>344</v>
      </c>
      <c r="B21" s="68" t="s">
        <v>345</v>
      </c>
      <c r="C21" s="74">
        <v>0</v>
      </c>
      <c r="D21" s="74">
        <v>0</v>
      </c>
      <c r="E21" s="69">
        <v>0</v>
      </c>
      <c r="F21" s="70">
        <v>0</v>
      </c>
      <c r="G21" s="65"/>
    </row>
    <row r="22" spans="1:7" x14ac:dyDescent="0.2">
      <c r="A22" s="65" t="s">
        <v>346</v>
      </c>
      <c r="B22" s="67"/>
      <c r="C22" s="32"/>
      <c r="D22" s="32"/>
      <c r="E22" s="65"/>
      <c r="F22" s="65"/>
      <c r="G22" s="67"/>
    </row>
    <row r="23" spans="1:7" x14ac:dyDescent="0.2">
      <c r="A23" s="65" t="s">
        <v>347</v>
      </c>
      <c r="B23" s="68" t="s">
        <v>348</v>
      </c>
      <c r="C23" s="6">
        <v>0</v>
      </c>
      <c r="D23" s="6">
        <v>0</v>
      </c>
      <c r="E23" s="69">
        <v>0</v>
      </c>
      <c r="F23" s="70">
        <v>0</v>
      </c>
      <c r="G23" s="67"/>
    </row>
    <row r="24" spans="1:7" x14ac:dyDescent="0.2">
      <c r="A24" s="65" t="s">
        <v>349</v>
      </c>
      <c r="B24" s="68" t="s">
        <v>350</v>
      </c>
      <c r="C24" s="6"/>
      <c r="D24" s="32"/>
      <c r="E24" s="69"/>
      <c r="F24" s="70"/>
      <c r="G24" s="67"/>
    </row>
    <row r="25" spans="1:7" x14ac:dyDescent="0.2">
      <c r="A25" s="65" t="s">
        <v>351</v>
      </c>
      <c r="B25" s="68" t="s">
        <v>352</v>
      </c>
      <c r="C25" s="67"/>
      <c r="D25" s="75"/>
      <c r="E25" s="67"/>
      <c r="F25" s="67"/>
      <c r="G25" s="67"/>
    </row>
    <row r="26" spans="1:7" x14ac:dyDescent="0.2">
      <c r="A26" s="65" t="s">
        <v>353</v>
      </c>
      <c r="B26" s="68" t="s">
        <v>354</v>
      </c>
      <c r="C26" s="67"/>
      <c r="D26" s="75"/>
      <c r="E26" s="67"/>
      <c r="F26" s="67"/>
      <c r="G26" s="67"/>
    </row>
    <row r="27" spans="1:7" x14ac:dyDescent="0.2">
      <c r="A27" s="65" t="s">
        <v>355</v>
      </c>
      <c r="B27" s="68" t="s">
        <v>343</v>
      </c>
      <c r="C27" s="67"/>
      <c r="D27" s="75"/>
      <c r="E27" s="67"/>
      <c r="F27" s="67"/>
      <c r="G27" s="67"/>
    </row>
    <row r="28" spans="1:7" x14ac:dyDescent="0.2">
      <c r="A28" s="65" t="s">
        <v>346</v>
      </c>
      <c r="B28" s="67"/>
      <c r="C28" s="67"/>
      <c r="D28" s="75"/>
      <c r="E28" s="67"/>
      <c r="F28" s="67"/>
      <c r="G28" s="67"/>
    </row>
    <row r="29" spans="1:7" x14ac:dyDescent="0.2">
      <c r="A29" s="65" t="s">
        <v>356</v>
      </c>
      <c r="B29" s="68" t="s">
        <v>357</v>
      </c>
      <c r="C29" s="74">
        <v>0</v>
      </c>
      <c r="D29" s="74">
        <v>0</v>
      </c>
      <c r="E29" s="69">
        <v>0</v>
      </c>
      <c r="F29" s="70">
        <v>0</v>
      </c>
      <c r="G29" s="67"/>
    </row>
    <row r="30" spans="1:7" x14ac:dyDescent="0.2">
      <c r="A30" s="65" t="s">
        <v>358</v>
      </c>
      <c r="B30" s="68" t="s">
        <v>359</v>
      </c>
      <c r="C30" s="74">
        <v>0</v>
      </c>
      <c r="D30" s="74">
        <v>0</v>
      </c>
      <c r="E30" s="69">
        <v>0</v>
      </c>
      <c r="F30" s="70">
        <v>0</v>
      </c>
      <c r="G30" s="67"/>
    </row>
    <row r="31" spans="1:7" x14ac:dyDescent="0.2">
      <c r="A31" s="65" t="s">
        <v>360</v>
      </c>
      <c r="B31" s="68" t="s">
        <v>361</v>
      </c>
      <c r="C31" s="67"/>
      <c r="D31" s="75"/>
      <c r="E31" s="67"/>
      <c r="F31" s="67"/>
      <c r="G31" s="67"/>
    </row>
    <row r="32" spans="1:7" x14ac:dyDescent="0.2">
      <c r="A32" s="67"/>
      <c r="B32" s="68" t="s">
        <v>362</v>
      </c>
      <c r="C32" s="67"/>
      <c r="D32" s="75"/>
      <c r="E32" s="67"/>
      <c r="F32" s="67"/>
      <c r="G32" s="67"/>
    </row>
    <row r="33" spans="1:7" x14ac:dyDescent="0.2">
      <c r="A33" s="65" t="s">
        <v>363</v>
      </c>
      <c r="B33" s="76" t="s">
        <v>364</v>
      </c>
      <c r="C33" s="74">
        <v>0</v>
      </c>
      <c r="D33" s="74">
        <v>0</v>
      </c>
      <c r="E33" s="69">
        <v>0</v>
      </c>
      <c r="F33" s="70">
        <v>0</v>
      </c>
      <c r="G33" s="67"/>
    </row>
    <row r="34" spans="1:7" x14ac:dyDescent="0.2">
      <c r="A34" s="65" t="s">
        <v>365</v>
      </c>
      <c r="B34" s="76" t="s">
        <v>366</v>
      </c>
      <c r="C34" s="74">
        <v>0</v>
      </c>
      <c r="D34" s="74">
        <v>0</v>
      </c>
      <c r="E34" s="69">
        <v>0</v>
      </c>
      <c r="F34" s="70">
        <v>0</v>
      </c>
      <c r="G34" s="67"/>
    </row>
    <row r="35" spans="1:7" x14ac:dyDescent="0.2">
      <c r="D35" s="81"/>
    </row>
    <row r="36" spans="1:7" x14ac:dyDescent="0.2">
      <c r="D36" s="81"/>
    </row>
    <row r="37" spans="1:7" ht="15.75" x14ac:dyDescent="0.25">
      <c r="A37" s="82" t="s">
        <v>3</v>
      </c>
      <c r="B37" s="61"/>
      <c r="C37" s="77"/>
      <c r="D37" s="78"/>
      <c r="E37" s="61"/>
      <c r="F37" s="83" t="s">
        <v>117</v>
      </c>
      <c r="G37" s="61"/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2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Verbickii Maksim Vladimirovich;Usov Alexey Petrovich</dc:creator>
  <cp:lastModifiedBy>Орлов Александр Сергеевич</cp:lastModifiedBy>
  <cp:lastPrinted>2019-05-08T09:58:59Z</cp:lastPrinted>
  <dcterms:created xsi:type="dcterms:W3CDTF">1996-10-08T23:32:33Z</dcterms:created>
  <dcterms:modified xsi:type="dcterms:W3CDTF">2020-06-17T09:30:27Z</dcterms:modified>
</cp:coreProperties>
</file>