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1\Downloads\otchet2021\"/>
    </mc:Choice>
  </mc:AlternateContent>
  <bookViews>
    <workbookView xWindow="2712" yWindow="36" windowWidth="7500" windowHeight="8796" tabRatio="651"/>
  </bookViews>
  <sheets>
    <sheet name="202 1" sheetId="45" r:id="rId1"/>
    <sheet name="202 2" sheetId="35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'202 1'!$A$4:$H$181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1'!#REF!</definedName>
    <definedName name="Z_0FA36DD9_B2D0_4830_B755_77643F323398_.wvu.Rows" localSheetId="0" hidden="1">'202 1'!$3:$5,'202 1'!#REF!</definedName>
    <definedName name="Z_6BB7BFC8_2DB6_4694_9076_B6DB8E935BE1_.wvu.Cols" localSheetId="0" hidden="1">'202 1'!#REF!</definedName>
    <definedName name="Z_6BB7BFC8_2DB6_4694_9076_B6DB8E935BE1_.wvu.PrintArea" localSheetId="0" hidden="1">'202 1'!$A$1:$H$490</definedName>
    <definedName name="Z_6BB7BFC8_2DB6_4694_9076_B6DB8E935BE1_.wvu.PrintTitles" localSheetId="0" hidden="1">'202 1'!$9:$12</definedName>
    <definedName name="Z_6BB7BFC8_2DB6_4694_9076_B6DB8E935BE1_.wvu.Rows" localSheetId="0" hidden="1">'202 1'!$1:$3,'202 1'!#REF!</definedName>
    <definedName name="Z_ED7F5699_CE81_4E87_97CA_D7B5E3DF8700_.wvu.Rows" localSheetId="0" hidden="1">'202 1'!$3:$5</definedName>
    <definedName name="Z_F2D6AC28_DEBA_4EC3_8637_085302022387_.wvu.Cols" localSheetId="0" hidden="1">'202 1'!#REF!</definedName>
    <definedName name="Z_F2D6AC28_DEBA_4EC3_8637_085302022387_.wvu.PrintArea" localSheetId="0" hidden="1">'202 1'!$A$1:$H$490</definedName>
    <definedName name="Z_F2D6AC28_DEBA_4EC3_8637_085302022387_.wvu.PrintTitles" localSheetId="0" hidden="1">'202 1'!$9:$12</definedName>
    <definedName name="Z_F2D6AC28_DEBA_4EC3_8637_085302022387_.wvu.Rows" localSheetId="0" hidden="1">'202 1'!$1:$3,'202 1'!#REF!</definedName>
    <definedName name="_xlnm.Print_Titles" localSheetId="0">'202 1'!$9:$12</definedName>
    <definedName name="_xlnm.Print_Area" localSheetId="0">'202 1'!$A$1:$X$500</definedName>
    <definedName name="_xlnm.Print_Area" localSheetId="1">'202 2'!$A$1:$G$39</definedName>
  </definedNames>
  <calcPr calcId="152511"/>
  <customWorkbookViews>
    <customWorkbookView name="Verbickii Maksim Vladimirovich - Личное представление" guid="{F2D6AC28-DEBA-4EC3-8637-085302022387}" mergeInterval="0" personalView="1" maximized="1" xWindow="-8" yWindow="-8" windowWidth="1456" windowHeight="876" tabRatio="651" activeSheetId="1"/>
    <customWorkbookView name="1 - Личное представление" guid="{0FA36DD9-B2D0-4830-B755-77643F323398}" mergeInterval="0" personalView="1" maximized="1" windowWidth="1020" windowHeight="603" tabRatio="651" activeSheetId="2"/>
    <customWorkbookView name="Kudryavcev Viktor Alexandrovich - Личное представление" guid="{ED7F5699-CE81-4E87-97CA-D7B5E3DF8700}" mergeInterval="0" personalView="1" maximized="1" xWindow="-8" yWindow="-8" windowWidth="1456" windowHeight="876" tabRatio="651" activeSheetId="1"/>
    <customWorkbookView name="Usov Alexeyi Petrovich - Личное представление" guid="{6BB7BFC8-2DB6-4694-9076-B6DB8E935BE1}" mergeInterval="0" personalView="1" maximized="1" xWindow="-8" yWindow="-8" windowWidth="1456" windowHeight="876" tabRatio="651" activeSheetId="1"/>
  </customWorkbookViews>
</workbook>
</file>

<file path=xl/calcChain.xml><?xml version="1.0" encoding="utf-8"?>
<calcChain xmlns="http://schemas.openxmlformats.org/spreadsheetml/2006/main">
  <c r="F30" i="35" l="1"/>
  <c r="F31" i="35"/>
  <c r="F16" i="35"/>
  <c r="F15" i="35"/>
  <c r="F14" i="35"/>
  <c r="F13" i="35"/>
  <c r="F11" i="35"/>
  <c r="F10" i="35"/>
  <c r="F9" i="35"/>
  <c r="D13" i="35" l="1"/>
  <c r="E31" i="35"/>
  <c r="D31" i="35"/>
  <c r="C31" i="35"/>
  <c r="E30" i="35"/>
  <c r="D30" i="35"/>
  <c r="C30" i="35"/>
  <c r="E24" i="35"/>
  <c r="E23" i="35"/>
  <c r="D23" i="35"/>
  <c r="C23" i="35"/>
  <c r="E18" i="35"/>
  <c r="E16" i="35"/>
  <c r="D15" i="35"/>
  <c r="C15" i="35"/>
  <c r="D14" i="35"/>
  <c r="C13" i="35"/>
  <c r="C11" i="35"/>
  <c r="C10" i="35" s="1"/>
  <c r="C9" i="35" s="1"/>
  <c r="E14" i="35" l="1"/>
  <c r="E15" i="35"/>
  <c r="E13" i="35" l="1"/>
  <c r="D11" i="35"/>
  <c r="E11" i="35" l="1"/>
  <c r="D10" i="35"/>
  <c r="E10" i="35" l="1"/>
  <c r="D9" i="35"/>
  <c r="E9" i="35" l="1"/>
</calcChain>
</file>

<file path=xl/sharedStrings.xml><?xml version="1.0" encoding="utf-8"?>
<sst xmlns="http://schemas.openxmlformats.org/spreadsheetml/2006/main" count="776" uniqueCount="728">
  <si>
    <t>Реконструкция РП</t>
  </si>
  <si>
    <t>Создание систем телемеханики и связи</t>
  </si>
  <si>
    <t>4.2</t>
  </si>
  <si>
    <t>Установка КТП с 1 тр-ром 160кВА 6-10/0,4кВ</t>
  </si>
  <si>
    <t>Установка КТП с 1 тр-ром 400кВА 6-10/0,4кВ</t>
  </si>
  <si>
    <t>1.1.3</t>
  </si>
  <si>
    <t>1.1.3.1</t>
  </si>
  <si>
    <t>1.1.3.2</t>
  </si>
  <si>
    <t>1.1.2.14</t>
  </si>
  <si>
    <t>1.1.2.15</t>
  </si>
  <si>
    <t>1.2</t>
  </si>
  <si>
    <t>1.2.1</t>
  </si>
  <si>
    <t>1.2.2</t>
  </si>
  <si>
    <t>Наименование объекта</t>
  </si>
  <si>
    <t>Техническое перевооружение и реконструкция</t>
  </si>
  <si>
    <t>Энергосбережение и повышение энергетической эффективности</t>
  </si>
  <si>
    <t>Новое строительство</t>
  </si>
  <si>
    <t>1.1.1</t>
  </si>
  <si>
    <t>1.1.1.9</t>
  </si>
  <si>
    <t>1.1.1.10</t>
  </si>
  <si>
    <t>1.1.2</t>
  </si>
  <si>
    <t>Реконструкция ТП</t>
  </si>
  <si>
    <t>1.1.2.2</t>
  </si>
  <si>
    <t>1.1.2.3</t>
  </si>
  <si>
    <t>1.3</t>
  </si>
  <si>
    <t>1.3.1</t>
  </si>
  <si>
    <t>1.3.1.3</t>
  </si>
  <si>
    <t xml:space="preserve"> Приобретение автотехники, инструмента, приспособлений</t>
  </si>
  <si>
    <t>2</t>
  </si>
  <si>
    <t>2.1.1</t>
  </si>
  <si>
    <t>2.2</t>
  </si>
  <si>
    <t>2.2.1</t>
  </si>
  <si>
    <t>2.2.2</t>
  </si>
  <si>
    <t>1.1</t>
  </si>
  <si>
    <t>3</t>
  </si>
  <si>
    <t>2.1</t>
  </si>
  <si>
    <t>3.1</t>
  </si>
  <si>
    <t>3.2</t>
  </si>
  <si>
    <t>3.3</t>
  </si>
  <si>
    <t>3.4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</si>
  <si>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</si>
  <si>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</si>
  <si>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</si>
  <si>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</si>
  <si>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</si>
  <si>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</si>
  <si>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</si>
  <si>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</si>
  <si>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1.3.1.1</t>
  </si>
  <si>
    <t>1.3.1.2</t>
  </si>
  <si>
    <t>ВСЕГО</t>
  </si>
  <si>
    <t>1.1.5</t>
  </si>
  <si>
    <t>Установка автоматизированных систем учета (АСКУЭ) и счетчиков повышенных классов точности</t>
  </si>
  <si>
    <t>1.3.2</t>
  </si>
  <si>
    <t>Реконструкция ВЛ</t>
  </si>
  <si>
    <t>Реконструкция кабельных линий</t>
  </si>
  <si>
    <t>Реконструкция для технологических присоединений</t>
  </si>
  <si>
    <t>Реконструкция электросетевых объектов</t>
  </si>
  <si>
    <t>Установка дополнительных камер КСО в ТП</t>
  </si>
  <si>
    <t>1.3.3</t>
  </si>
  <si>
    <t>1.3.4</t>
  </si>
  <si>
    <t>1.3.5</t>
  </si>
  <si>
    <t>1.3.6</t>
  </si>
  <si>
    <t>1.3.7</t>
  </si>
  <si>
    <t>Установка дополнительных панелей ЩО-70 в ТП</t>
  </si>
  <si>
    <t>Установка распределительных шкафов в сетях 0,4кВ</t>
  </si>
  <si>
    <t>Реконструкция ВЛ-0,4кВ</t>
  </si>
  <si>
    <t>Реконструкция КЛ-6-10кВ</t>
  </si>
  <si>
    <t>Реконструкция КЛ-0,4кВ</t>
  </si>
  <si>
    <t>Замена трансформаторов 250кВА</t>
  </si>
  <si>
    <t>Замена трансформаторов 400кВА</t>
  </si>
  <si>
    <t>1.3.6.1</t>
  </si>
  <si>
    <t>1.3.7.1</t>
  </si>
  <si>
    <t>Новое строительство для технологических присоединений</t>
  </si>
  <si>
    <t>Установка КТП с 1 тр-ром 250кВА 6-10/0,4кВ</t>
  </si>
  <si>
    <t>Строительство КЛ-0,4кВ</t>
  </si>
  <si>
    <t>Строительство КЛ-6-10кВ</t>
  </si>
  <si>
    <t>2.2.1.1</t>
  </si>
  <si>
    <t>2.2.3</t>
  </si>
  <si>
    <t>2.2.3.1</t>
  </si>
  <si>
    <t>2.2.3.2</t>
  </si>
  <si>
    <t>2.2.3.3</t>
  </si>
  <si>
    <t>2.2.3.4</t>
  </si>
  <si>
    <t>2.2.4</t>
  </si>
  <si>
    <t>2.2.4.1</t>
  </si>
  <si>
    <t>2.2.4.2</t>
  </si>
  <si>
    <t>2.2.4.3</t>
  </si>
  <si>
    <t>2.2.4.4</t>
  </si>
  <si>
    <t>2.2.4.5</t>
  </si>
  <si>
    <t>2.2.4.6</t>
  </si>
  <si>
    <t>2.2.5</t>
  </si>
  <si>
    <t>2.2.5.1</t>
  </si>
  <si>
    <t>Объем финансирования</t>
  </si>
  <si>
    <t>1.1.2.1</t>
  </si>
  <si>
    <t>1.1.5.1</t>
  </si>
  <si>
    <t>4</t>
  </si>
  <si>
    <t>4.1</t>
  </si>
  <si>
    <t>Реконструкция объектов производственно-хозяйственного назначения</t>
  </si>
  <si>
    <t>План</t>
  </si>
  <si>
    <t>Факт</t>
  </si>
  <si>
    <t>2.2.6</t>
  </si>
  <si>
    <t>Выполнение работ по договорам технологического присоединения, заключенным по индивидуальному тарифу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</si>
  <si>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</si>
  <si>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</si>
  <si>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</si>
  <si>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</si>
  <si>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</si>
  <si>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</si>
  <si>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</si>
  <si>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</si>
  <si>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</si>
  <si>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</si>
  <si>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</si>
  <si>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</si>
  <si>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</si>
  <si>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</si>
  <si>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</si>
  <si>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</si>
  <si>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</si>
  <si>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№ п/п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</si>
  <si>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</si>
  <si>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</si>
  <si>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2.2.3.5</t>
  </si>
  <si>
    <t>1.3.1.4</t>
  </si>
  <si>
    <t>Замена трансформаторов 630кВА</t>
  </si>
  <si>
    <t xml:space="preserve">Осталось профинансировать по результатам отчетного периода </t>
  </si>
  <si>
    <t>Отклонение</t>
  </si>
  <si>
    <t>Причины отклонений</t>
  </si>
  <si>
    <t>млн. рублей</t>
  </si>
  <si>
    <t>%</t>
  </si>
  <si>
    <t>в том числе за счет</t>
  </si>
  <si>
    <t>уточнения стоимости по результатам утвержденной ПСД</t>
  </si>
  <si>
    <t>уточнения стоимости по результам закупочных процедур</t>
  </si>
  <si>
    <t>Замена трансформаторов 1000кВА</t>
  </si>
  <si>
    <r>
      <t>Реконструкция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</si>
  <si>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</si>
  <si>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</si>
  <si>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</si>
  <si>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</si>
  <si>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</si>
  <si>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</si>
  <si>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</si>
  <si>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</si>
  <si>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</si>
  <si>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</si>
  <si>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</si>
  <si>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</si>
  <si>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</si>
  <si>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</si>
  <si>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Строительство ВЛ</t>
  </si>
  <si>
    <t>Установка КТП с 1 тр-ром 100кВА 6-10/0,4кВ</t>
  </si>
  <si>
    <t>2.2.1.2</t>
  </si>
  <si>
    <t>2.2.1.3</t>
  </si>
  <si>
    <t>2.2.1.4</t>
  </si>
  <si>
    <t>1.1.2.16</t>
  </si>
  <si>
    <t>1.1.2.17</t>
  </si>
  <si>
    <t>1.1.3.3</t>
  </si>
  <si>
    <t>1.1.2.18</t>
  </si>
  <si>
    <t>Строительство ТП с 2 тр-рами 250 кВА 6-10/0,4кВ</t>
  </si>
  <si>
    <t>Строительство ТП с 2 тр-рами 400 кВА 6-10/0,4кВ</t>
  </si>
  <si>
    <t>2.2.1.5</t>
  </si>
  <si>
    <t>2.2.1.6</t>
  </si>
  <si>
    <t>Компенсация расходов, не вошедших в размер платы за технологическое присоединение, Всего</t>
  </si>
  <si>
    <t>Строительство ТП с 2 тр-рами 1000 кВА 6-10/0,4кВ</t>
  </si>
  <si>
    <t>2.2.1.7</t>
  </si>
  <si>
    <t>Установка выключателя</t>
  </si>
  <si>
    <t>2.2.1.8</t>
  </si>
  <si>
    <t>Строительство ТП с 2 тр-рами 630 кВА 6-10/0,4кВ</t>
  </si>
  <si>
    <t>Установка КТП/ Строительство ТП</t>
  </si>
  <si>
    <t>2.1.1.1</t>
  </si>
  <si>
    <t>+</t>
  </si>
  <si>
    <t>-</t>
  </si>
  <si>
    <t>1.1.4</t>
  </si>
  <si>
    <t>1.1.4.1</t>
  </si>
  <si>
    <t>Реконструкция Вл-0,4кВ от ТП-410</t>
  </si>
  <si>
    <t>1.1.1.11</t>
  </si>
  <si>
    <t>1.1.1.12</t>
  </si>
  <si>
    <t>1.1.1.13</t>
  </si>
  <si>
    <t>1.1.2.19</t>
  </si>
  <si>
    <t>Покупка автогидроподъемника</t>
  </si>
  <si>
    <t>1.1.4.2</t>
  </si>
  <si>
    <t>1.1.4.3</t>
  </si>
  <si>
    <t>1.1.4.4</t>
  </si>
  <si>
    <t>1.1.1.14</t>
  </si>
  <si>
    <t>1.1.1.15</t>
  </si>
  <si>
    <t>1.1.1.16</t>
  </si>
  <si>
    <t>1.1.1.17</t>
  </si>
  <si>
    <t>1.1.1.18</t>
  </si>
  <si>
    <t>1.1.1.19</t>
  </si>
  <si>
    <t>Реконструкция Вл-0,4кВ от ТП-184</t>
  </si>
  <si>
    <t>Реконструкция Вл -0,4кВ ТП - 1010</t>
  </si>
  <si>
    <t>Реконструкция Вл -0,4кВ ТП - 1371</t>
  </si>
  <si>
    <t>Реконструкция Вл -0,4кВ ТП - 749</t>
  </si>
  <si>
    <t>Реконструкция Вл -0,4кВ ТП - 105</t>
  </si>
  <si>
    <t>Реконструкция Вл -0,4кВ ТП - 1133</t>
  </si>
  <si>
    <t xml:space="preserve">Реконструкция Вл -0,4кВ ТП - 682 </t>
  </si>
  <si>
    <t>Реконструкция Вл-10кВ РП- Базовый -ТП-1642</t>
  </si>
  <si>
    <t>Реконструкция Вл-10кВ ТП-1001 -РП-Тюльпан (I и II с.ш.)</t>
  </si>
  <si>
    <t xml:space="preserve">Реконструкция Вл -0,4кВ ТП - 44 с переводом нагрузок с РП - Силикатного с прокладкай кабельного вывода от РУ -0,4куВ ТП - 44 </t>
  </si>
  <si>
    <t>Реконструкция КЛ -6кВ между ТП - 647 и ТП -645, КЛ -6кВ между ТП - 647 и ТП - 650 по ул. Артиллерийская, 23</t>
  </si>
  <si>
    <t>Реконструкция КЛ -6кВ, перевод нагрузок с ТП - 509 на ТП -509 "А" (для вывода (ТП - 509 из эксплуатации)</t>
  </si>
  <si>
    <t xml:space="preserve">Реконструкция КЛ -0,4кВ от РУ -0,4кВ ТП - 1376 до ШРС -1 (проектируемого)   у  ж/дома по адресу: ул. Деловой проезд, 11. КЛ -0,4кВ от ШРС -1 до РК (проек.) на ж/доме по адресу: Деловой проезд, д. 11.   КЛ -0,4кВ от ШРС -1 до РК (проек.) на ж/доме по адресу: Деловой проезд, д. 13.   КЛ -0,4кВ от ШРС -1 до РК (проек.) на ж/доме по адресу: Деловой проезд, д. 15.  2 КЛ -0,4кВ от РУ -0,4кВ ТП - 1376 до ШРС -2 (проектируемого)   у  ж/дома по адресу: ул. Деловой проезд, 10. КЛ -0,4кВ от ШРС -2 до РК (проек.) на ж/доме по адресу: Деловой проезд, д. 10.   КЛ -0,4кВ от ШРС -2 до РК (проек.) на ж/доме по адресу: Деловой проезд, д. 12.   КЛ -0,4кВ от ШРС -2 до РК (проек.) на ж/доме по адресу: Деловой проезд, д. 14.  КЛ -0,4кВ от ШРС -2 до РК (проек.) на ж/доме по адресу: Деловой проезд, д. 8.  </t>
  </si>
  <si>
    <t xml:space="preserve">Реконструкция КЛ -0,4кВ от РУ -0,4кВ ТП - 1376 до ШРС -1 (проек.) на ж/доме Вишневый проезд, д. 12, КЛ -0,4кВ от ШРС -1 до ШРС -2 (проектир) на ж/доме по ул. Деловая, д.7 </t>
  </si>
  <si>
    <t>Реконструкция КЛ -0,4кВ от РУ -0,4кВ ТП - 1376 до ШРС -1 (проек.) на ж/доме Вишневый проезд, д. 10, КЛ -0,4кВ от ШРС -1 до ШРС -2 (проектир) на ж/доме по ул. Вишневый проезд, 8, КЛ -0,4кВ от ШРС -2 до ШРС -3 (проектир) на ж/доме по ул. Вишневый проезд, 6</t>
  </si>
  <si>
    <t xml:space="preserve">Реконструкция КЛ -0,4кВ от РУ -0,4кВ ТП - 1243 до ВРУ ж/дома №339, КЛ -0,4кВ от РУ -0,4кВ ТП - 1243 до ВРУ ж/дома №341 </t>
  </si>
  <si>
    <t>Реконструкция КЛ -0,4кВ от РУ -0,4кВ ТП - 227 до Вру ж/дома по адресу: ул. Чернышевского, д. 2</t>
  </si>
  <si>
    <t>Реконструкция КЛ -0,4кВ от РУ -0,4кВ ТП - 875 до ВРУ ж/дома по адресу: 3-й кавказский проезд, д. 5</t>
  </si>
  <si>
    <t>Реконструкция КЛ -0,4кВ от РУ -0,4кВ ТП - 408 до ВРУ ж/дома по пр. Энтузиастов, д. 3 "А"</t>
  </si>
  <si>
    <t>Реконструкция КЛ -0,4кВ от ТП - 1308 до ВРУ ж/дома 51/53 по ул. Политехническая</t>
  </si>
  <si>
    <t>1.1.2.20</t>
  </si>
  <si>
    <t>Реконструкция РП-Геофизика</t>
  </si>
  <si>
    <t>Реконструкция РП-Кожзавод</t>
  </si>
  <si>
    <t>1.1.5.2</t>
  </si>
  <si>
    <t>1.1.5.3</t>
  </si>
  <si>
    <t>1.1.5.4</t>
  </si>
  <si>
    <t>Модернизация РП -Северный, РП - Завокзальный, РП - Базовый</t>
  </si>
  <si>
    <t>1.1.6</t>
  </si>
  <si>
    <t>Модернизация системы АСКУЭ розничного рынка</t>
  </si>
  <si>
    <t>1.1.6.1</t>
  </si>
  <si>
    <t>Установка интеллектуальных ПУ в распределительных устройствах ТП,РП</t>
  </si>
  <si>
    <t>1.1.6.2</t>
  </si>
  <si>
    <t>1.1.6.3</t>
  </si>
  <si>
    <t xml:space="preserve">Установка измерительных трансформаторов </t>
  </si>
  <si>
    <t>1.1.6.4</t>
  </si>
  <si>
    <t>1.1.6.5</t>
  </si>
  <si>
    <t>Установка измерительных комплексов АСКУЭ на ВЛ-0,4 кВ</t>
  </si>
  <si>
    <t>3.5</t>
  </si>
  <si>
    <t>Реконструкция производственной базы ЗАО "СПГЭС" по пр.Энтузиастов,64а</t>
  </si>
  <si>
    <t>Строительство производственного здания для размещения сетевого участка ЗАО "СПГЭС" в 11 мкр. пос. Солнечный-2</t>
  </si>
  <si>
    <t>2.1.1.2</t>
  </si>
  <si>
    <t>3.6</t>
  </si>
  <si>
    <t>1.3.8</t>
  </si>
  <si>
    <t>1.3.6.2</t>
  </si>
  <si>
    <t>1.3.6.3</t>
  </si>
  <si>
    <t>1.3.6.4</t>
  </si>
  <si>
    <t>1.3.8.1</t>
  </si>
  <si>
    <t>1.3.8.2</t>
  </si>
  <si>
    <t>1.3.8.3</t>
  </si>
  <si>
    <t>КТП новая Бабакехян, ВЛИ-0,4кВ от пунктовой опоры до границ зем. участка ул. Плодородная</t>
  </si>
  <si>
    <t>ТП 314, КЛ-0,4 кВ, от РУ-0,4кВ до границ земельного участка по ул. Тархова</t>
  </si>
  <si>
    <t>КТП новая Бабакехян, КЛ-0,4кВ от пунктовой опоры до границ зем. участка ул. Плодородная</t>
  </si>
  <si>
    <t>ТП 1356, КЛ-0,4 кВ, от РУ-0,4кВ ТП-1356 до опоры ВЛИ-0,4кВ (кабельный вывод), ул. Усиевича ГА</t>
  </si>
  <si>
    <t>ТП 54, ШРС 1-57 -1шт., ул.  им. Ст. Разина С.Т., 87</t>
  </si>
  <si>
    <t>КТП ГАЛАКОМ, Трансформатор ТМГ-63/10/0,4 -1шт. Московское шоссе, б/н</t>
  </si>
  <si>
    <t>КТП Вагин АГ, Трансформатор ТМГ-250/10/0,4 кВ -1шт. ул. Васильковая, 1</t>
  </si>
  <si>
    <t>ТП Дубль-Л-Риэлт, Трансформаторы -ТСГЛ-1000-10/0,4 - 2шт., ул. Астраханская. 50/60Б</t>
  </si>
  <si>
    <t>РП -Московский - ТП- 747, ВЛЗ-10 кВ от опоры №1-00/13 до границы зем. участка, Московское ш, б/н</t>
  </si>
  <si>
    <t>ТП -1085 ВЛИ-0,4кВ,до сквера на ул. М. Раскоовой</t>
  </si>
  <si>
    <t>КТП Вагин АГ -ТП -1824 КЛ -6кВ от РУ-10кВ, ул. Васильковая, 1</t>
  </si>
  <si>
    <t>КТП Вагин АГ- ТП -2017 КЛ-6кВ от РУ-10кВ, ул. Васильковая, 1</t>
  </si>
  <si>
    <t>Перевод нагрузок с ВЛ -0,4кВ  КТП -187 на ВЛ -0,4кВ ТП - 978</t>
  </si>
  <si>
    <t>ВЛ -0,4кВ ТП -1271, с переводом нагрузок с ШРС ТП - 1271 на ВЛИ -0,4кВ ТП - 1115</t>
  </si>
  <si>
    <t>ВЛ -0,4кВ ТП - 639, по ул. 6-я Дачная</t>
  </si>
  <si>
    <t>Перевод нагрузки с ВЛИ -0,4кВ  ТП - 258 на ТП - 942 ( с прокладкой кабельного вывода)</t>
  </si>
  <si>
    <t>ВЛ -0,4кВ ТП - 1126 направление к ВЛ -0,4кВ к ул. Чапаева</t>
  </si>
  <si>
    <t>ВЛ -0,4кВ ТП - 553 (направление к 4-му Соликамскому проезду, и направление вверх к ул. Соликамская</t>
  </si>
  <si>
    <t>ВЛ -0,4кВ ТП - 177 направление к ул. Пролетарской, направление к ул. Смоленской</t>
  </si>
  <si>
    <t>ВЛ -0,4кВ ТП - 526</t>
  </si>
  <si>
    <t>ВЛ-0,4кВ от ТП- 1094</t>
  </si>
  <si>
    <t>ВЛ-0,4кВ от ТП- 1116  с переводом нагрузок на ТП - 7</t>
  </si>
  <si>
    <t>ВЛ -0,4кВ ТП - 178</t>
  </si>
  <si>
    <t>1.1.1.20</t>
  </si>
  <si>
    <t>1.1.1.21</t>
  </si>
  <si>
    <t>1.1.1.22</t>
  </si>
  <si>
    <t>1.1.1.23</t>
  </si>
  <si>
    <t>1.1.2.21</t>
  </si>
  <si>
    <t>КЛ -6кВ между РП - Завокзальным и РП Тракторным, КЛ -6кВ между РП - Тракторным и ТП - 1223 по ул. Краевая, 142</t>
  </si>
  <si>
    <t>КЛ -10кВ между РП - Дачный - ТП - 1141(нитка А и Б), КЛ -10кВ между РП - Дачный - ТП - 538 I и II с.ш., КЛ -10кВ между РП - Дачный - ТП - 752 по ул. Гвардейской</t>
  </si>
  <si>
    <t>КЛ -6кВ ф. 625 по ул. Рахова ( с переходом ул. Соколовая) с прокладкай  труб -6шт)</t>
  </si>
  <si>
    <t>2 КЛ -10кВ от ТП -637 до места врезки ТП - 1031- ТП - 1157</t>
  </si>
  <si>
    <t>КЛ -10кВ между ТП - 831-Тп - 702, ТП - 831- ТП - 924, Тп - 764- ТП - 826 ул. 4-я Прокатная, ул. Ломоносова, 20</t>
  </si>
  <si>
    <t>КЛ -6кВ ТП -1881 - ТП -1492, ТП -1948-ТП -664 по адресу: пересечение ул. Техническая - 1-й проезд Танкистов</t>
  </si>
  <si>
    <t>КЛ -0,4кВ от РУ - 0,4кВ ТП - 800 до ж/дома по ул. Тверская. Д. 26</t>
  </si>
  <si>
    <t>КЛ -0,4кВ от РУ - 0,4кВ ТП - 703 до ж/дома по ул. 1-й Магнитный проезд, д. 2 (перевод нагрузки с ТП - 437). Кабельная перемычка между ВРУ -1 и ВРУ -2</t>
  </si>
  <si>
    <t>КЛ -0,4кВ от РУ -0,4кВ ТП - 351 до ж/дома по ул. Ново - Астраханская. 40</t>
  </si>
  <si>
    <t>КЛ -0,4кВ от РУ -0,4кВ ТП - 237 до ж/дома по ул. Крымский проезд, д. 12</t>
  </si>
  <si>
    <t>КЛ -0,4кВ от РУ -0,4кВ ТП - 142 до пунктовой опоры ВЛ-0,4кВ к ул. М. Горького</t>
  </si>
  <si>
    <t>Замена масляных выключателей на вакуумные выключатели в РП</t>
  </si>
  <si>
    <t>ТП -918 (замена тр-ров ТМ 250 на ТМГ - 400 - 2шт)</t>
  </si>
  <si>
    <t>ТП -127 (уст-ка на фасаде ТП 2-х ШРС, перезаводка КЛ -0,4кВ в ШРС, замена ЩО-59 на ЩО -70, замена КСО  на КСО -394, замена тр-ра 315кВа на 400кВа)</t>
  </si>
  <si>
    <t>ТП -242 (замена тр-ра 250кВа на 400кВа</t>
  </si>
  <si>
    <t>ТП - 1223 (замена тр-ра 250кВа на 400кВа)</t>
  </si>
  <si>
    <t>Установка интеллектуальных ПУ на опорах ВЛ-0,4кВ от ТП-1371 по проекту реконструкции сети</t>
  </si>
  <si>
    <t>Установка интеллектуальных ПУ на опорах ВЛ-0,4кВ от ТП-1133 по проекту реконструкции сети</t>
  </si>
  <si>
    <t>Установка интеллектуальных ПУ на опорах ВЛ-0,4кВ от ТП-682 по проекту реконструкции сети</t>
  </si>
  <si>
    <t>Установка интеллектуальных ПУ на ВЛ-0,4кВ от ТП- 749 по проекту реконструкции сети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</si>
  <si>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</si>
  <si>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</si>
  <si>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Проектные работы по модернизации АСКУЭ оптового рынка</t>
  </si>
  <si>
    <t>Приобретение оборудования для модернизации АСКУЭ оптового рынка</t>
  </si>
  <si>
    <t>Установка интеллектуальных приборов учета в РУ 6-10кВ</t>
  </si>
  <si>
    <t>Установка оборудования для подключения интеллектуальных приборов учета в АСКУЭ оптового рынка</t>
  </si>
  <si>
    <t>1.1.6.6</t>
  </si>
  <si>
    <t>1.1.6.7</t>
  </si>
  <si>
    <t>1.1.6.8</t>
  </si>
  <si>
    <t>Модернизация РП -Кожзавод</t>
  </si>
  <si>
    <t>Прокладка кабельных линий напряжением 6-10кВ от центров питания</t>
  </si>
  <si>
    <t xml:space="preserve">КЛ -10кВ  ТП - 755 - ТП -435 (I и IIс.ш.) (с установкой камер КСО -2шт. в ТП -435) </t>
  </si>
  <si>
    <t>КЛ -6кВ ТП - 97 - ТП -818 (I и IIс.ш.)</t>
  </si>
  <si>
    <t>УАЗ 390995</t>
  </si>
  <si>
    <t>УАЗ 39094</t>
  </si>
  <si>
    <t>Lada Largus</t>
  </si>
  <si>
    <t>3.7</t>
  </si>
  <si>
    <t>Приобретение земельных участков для объектов капитального строительства</t>
  </si>
  <si>
    <t>Покупка земельных участков</t>
  </si>
  <si>
    <t>5</t>
  </si>
  <si>
    <t>5.1</t>
  </si>
  <si>
    <t>ТП 1875 в РУ- 10кВ Камеры КСО-394-03 -2 шт,ул. Тархова. 29А</t>
  </si>
  <si>
    <t>ТП 19 в РУ- 0,4кВ Панели ЩО-70-03 -1 шт, ж/р "Солнечный-2", микрорайон 11, 2-я жил. гр.</t>
  </si>
  <si>
    <t>ТП -1070 ВЛИ-0,4кВ,от опоры№1-00/1до опоры №1-00/8, 2-й Огородный пр-д, д.8- д.24</t>
  </si>
  <si>
    <t>ТП -787 ВЛИ-0,4кВ,от опоры№1-05/1 до участка 57 п. Расково, ул. Мира</t>
  </si>
  <si>
    <t>ТП -1419 II c.ш. КЛ-0,4 кВ от РУ-0,4кВ ВРУучеб. здания на зем. уч с к/н 64:48:050307:33, Мичурина,89</t>
  </si>
  <si>
    <t>ТП 28  КЛ-0,4кВ от РУ-0,4кВ до ШРС №1, ул. Мичурина, 134А</t>
  </si>
  <si>
    <t>1.1.6.9</t>
  </si>
  <si>
    <t>ТП 1409 КЛ-0,4 кВ от РУ-0,4 кВ до границ зем.уч с к/н 64:48:020355:2585,ул. Вологодская.б/н</t>
  </si>
  <si>
    <t>ТП Саривестстрой КЛ-0,4кВ от РУ-0,4кВ ТПновая до ВРУ поКировскому р-ну,ул Суворова, ул1-й Аптечной,К</t>
  </si>
  <si>
    <t>ТП 1141, 2КЛ-0,4 кВ, от РУ-0,4кВ ТП-1141 до опоры №1-01/10 ВЛИ-0,4кВ, ул. Гвардейская</t>
  </si>
  <si>
    <t>ТП Дубль Л-Риэлт 2КЛ -6кВ, от РУ-6кВ ТП новая - до ТП -1302 1 с.ш., ул. Астраханская. 50/60Б</t>
  </si>
  <si>
    <t>ТП 583 ВЛИ-0,4кВ,от опоры№1-00/16до гр зем.уч.з.с к/н64:48:040816:359 ул.Одесская СНТРадуга59 уч17</t>
  </si>
  <si>
    <t>ТП 997 ВЛИ-0,4кВ,от опоры №2-04/4 до границы зем.уч.заяв. с к/н64:48:030109:161 3-й Прудовый пр.11</t>
  </si>
  <si>
    <t>КТП 981 Трансформатор ТМГ-400/10 - 1 шт, Московское ш., 23Б</t>
  </si>
  <si>
    <t>ТП 19 Трансформатор ТМГ-1000 - 2 шт, микрорайон №11, жилой район Солнечный-2</t>
  </si>
  <si>
    <t>ТП 19  Панели ЩО-70-1-03 -2шт, микрорайон №11 жилой район Солнечный-2</t>
  </si>
  <si>
    <t>ТП 323 ВЛИ-0,4кВ,от опоры№4-02/3 до опоры ,4-й Динамовский пр-д, д.34</t>
  </si>
  <si>
    <t>КТП 497 ВЛИ-0,4кВ,от опоры №1-00/7 до гран. зем. уч., пр-т Строителей, б/н</t>
  </si>
  <si>
    <t>РП Московский 2 КЛ- 0,4кВ от РУ-0,4 кВ до проектируемой опоры ВЛИ- 0,4кВ</t>
  </si>
  <si>
    <t>ТП 1273 Камеры КСО-394-03 - 2 шт, в РУ-6кВ , ул. Наумовская между д.17 и 15</t>
  </si>
  <si>
    <t>ТП 442 ВЛИ-0,4кВ,от опоры№1-00/1до опоры №1-00/9, магазина на зем. участке ул. Шелковичная, 165</t>
  </si>
  <si>
    <t>ТП 753, ВЛИ-0,4кВ, от опоры №1-02/4 до опоры № 2-03/8, 2-й Тюльпановый тупик</t>
  </si>
  <si>
    <t>ТП 220, ВЛ-0,4кВ с заменой РК по ул. Горького А.М.,29 на ШР нежилое помещение с к/н 64:48:060211:688</t>
  </si>
  <si>
    <t>ТП Саринвестстрой, КЛ-0,4 кВ, от РУ-0,4 кВ до ВРУ-4,квартал огран. ул.Суворова,ул 1-йАптечной,улКурд</t>
  </si>
  <si>
    <t>ТП 1404, ВЛИ-0,4кВ, от опоры №1-2/9 до опоры у участка №2, п. Южный, СНТ "Яблонька-56"</t>
  </si>
  <si>
    <t>ТП 656, ВЛИ-0,4кВ, от опоры №1-05/6 ВЛИ-0,4кВ до границы зем. уч. заяв, СНТ "Рассвет", уч. 12</t>
  </si>
  <si>
    <t>РП Московский, ВЛИ-0,4кВ, от опоры №3-03/5 ВЛИ- 0,4кВ до гран. зем. уч заяв, ул. Плодоягодная</t>
  </si>
  <si>
    <t>ТП 740, ВЛИ-0,4кВ, от опоры №3-00/9 ВЛИ- 0,4кВ до гран. зем. уч заяв в Волжском р-не с/х"Комбайн"б/н</t>
  </si>
  <si>
    <t>ТП 1455, КЛ-0,4 кВ, от РУ-0,4 кВ до ВРУ склада, ул. Перспективная, б/н</t>
  </si>
  <si>
    <t>ТП Саринвестстрой, КЛ-0,4 кВ, от РУ-0,4 кВ до ВРУ-3,квартал огран. ул.Суворова,ул 1-йАптечной,улКурд</t>
  </si>
  <si>
    <t>ТП Саринвестстрой, КЛ-0,4 кВ, от РУ-0,4 кВ до ВРУ-1,квартал огран. ул.Суворова,ул 1-йАптечной,улКурд</t>
  </si>
  <si>
    <t>ТП Фонд защит прав гражд учас дол, стр-ва до  ВРУ -2 - 2КЛ-0,4 кВ, ул.Наумовская д.17 и 15</t>
  </si>
  <si>
    <t>ТП Фонд защит прав гражд учас дол, стр-ва до  ВРУ -1 - 2КЛ-0,4 кВ, ул.Наумовская д.17 и 15</t>
  </si>
  <si>
    <t>ТП 348, КЛ-0,4кВ, от опоры ВЛИ-0,4 кВ №1-00/3 к ШРС, ул. Гвардейская/ул. Тургенева</t>
  </si>
  <si>
    <t>ТП 1273 - ТП Фонд защиты прав гражд участн дол стр-ва-  2КЛ-6 кВ, ул.Наумовская д.17 и 15</t>
  </si>
  <si>
    <t>ТП 348, ШРС-1-54 -1 шт,по ул. Гвардейская/ ул. Тургенева</t>
  </si>
  <si>
    <t>ТП Фонд защиты прав граждан участн дол,трансформатор ТМГ-630-6/0,4- 2 шт,ул.Наумовская между д.17и15</t>
  </si>
  <si>
    <t>ТП 502, ВЛИ-0,4кВ, от опоры №2-03/10 до опоры №2-09/4 , 5-й Князеский пр-д, б/н</t>
  </si>
  <si>
    <t>ТП 229 ВЛИ -0,4 кВ,от пунктовой опоры ВЛИ- 0,4 кВ до опоры №3-01/3, 3-й Тепличный проезд, 34</t>
  </si>
  <si>
    <t>ТП 229 КЛ-0,4 кВ от РУ-0,4 кВ, до пунктовой опоры ВЛИ- 0,4 кВ по 2-му Тепличному проезду</t>
  </si>
  <si>
    <t>ТП 229 Трансформатор ТМГ 400/6 - 1шт.  2-й Совхозный проезд угол 2-го Тепличного проезда</t>
  </si>
  <si>
    <t>КТП Сайфулин РК -трансформатор ТМГ 250-6/0,4  - 2 шт., ул. Маркина, 46</t>
  </si>
  <si>
    <t>ТП 1448 ШРС-1-57 - 1шт,ул. Московская, 156 Д</t>
  </si>
  <si>
    <t>ТП 113, ШРС-1-57УЗ - 1 шт,Молодежный проезд ., 7 литер АА1А2А3А4а1а2</t>
  </si>
  <si>
    <t>ТП 1097, шкаф ЩРН-36зЩМП-1шт,-распределительный щит на фасаде здания неж п., пр-т Кирова С.М., 24</t>
  </si>
  <si>
    <t>ТП 353, ВЛИ-0,4кВ, от опоры №1-09/6 до границы зем. уч. заяв, ул. Зерновая, б/н</t>
  </si>
  <si>
    <t>ТП 1513 ВЛИ-0,4кВ, от опоры №1-00/3 до опоры у участка ул. Кооперативная, д.100 корп 1</t>
  </si>
  <si>
    <t>ТП 414 ВЛИ-0,4кВ, от ШРС до опоры у участка, ул. Танкистов, 52</t>
  </si>
  <si>
    <t>ТП 616 ВЛИ-0,4кВ, от опоры №1-00/29 до гран объек уч. заяв, к/н 64:48:010138:236ул. Павелецкая, б/н</t>
  </si>
  <si>
    <t>ТП 787 ВЛИ-0,4 кВ от опоры № 1-09/4 до опоры у уч № 23, Раскоское МО, п. Расково, ул. Перспективная</t>
  </si>
  <si>
    <t>ТП 941 ВЛИ-0,4кВ, от опоры №1-01/1 до гран земел. уч, Новосоловогорский ж/р, уч. 32</t>
  </si>
  <si>
    <t>ТП 1448  КЛ-0,4кВ от РУ-0,4кВ до ШРС -1-57, ул. Московская, 156Д</t>
  </si>
  <si>
    <t>РП Сокурский -ТП 318 2КЛ-,0,4 кВ с учетом ближ соед муфт, пересеч автодорог Вольский и Сокурский тр</t>
  </si>
  <si>
    <t>ТП 113 КЛ-0,4 кВ, от  РУ-6 кВ  до ШРС-1-57УЗ - 1шт.Молодежный проезд ., 7 литер АА1А2А3А4а1а2</t>
  </si>
  <si>
    <t>КТП Сайфулин РК -6/0,4,- ТП 771 2КЛ-6 кВ от РУ - 6кВ до соединения с кабелем,ул. Маркина, 46</t>
  </si>
  <si>
    <t>КТП Сайфулин РК -6/0,4, - ТП 513  2КЛ-6 кВ,ул. Маркина, 46</t>
  </si>
  <si>
    <t>ТП 24 - ТП -23 2КЛ- 10кВ от РУ-10 кВ , ул. Ипподромная, ж/к "Городские просторы"</t>
  </si>
  <si>
    <t>БКТП ГУ МВД Саратовской обл Трансформатор ТМГ630/6/0,4 кВ- 2шт., ул. Весенняя, 1</t>
  </si>
  <si>
    <t>КТП 896 Трансформатор 400 кВА- 2 шт. с ПК-10 нежил. здание с к/н64:48:030101:17378 ул. Топольчанская</t>
  </si>
  <si>
    <t>КТП 507, ВЛИ-0,4кВ от опоры №1-01/3 до опоры у участка №69, Сокурский тракт, СНТ Волжанка</t>
  </si>
  <si>
    <t>ТП 997, ВЛИ-0,4кВ от опоры №2-06/5 до границ зем. участка заяв-ля, жилой район "Мирный" уч. 37</t>
  </si>
  <si>
    <t>КТП новая Комитет по стр-ву и инж защите -ТП 83 КЛ 6кВ,  ул. Б. Затонская и ул. Валовая</t>
  </si>
  <si>
    <t>КТП новая Комитет по стр-ву и инж защите- ТП 42 КЛ 6кВ, ул.Б. Затонская и ул. Валовая</t>
  </si>
  <si>
    <t>ТП Дубль Л-Риэлт КЛ -6 кВ, от РУ-6кВ одна нитка 160м. ТП новая - ТП - 1299, ул. Астраханская. 50/60Б</t>
  </si>
  <si>
    <t>КТП Фанагина НА -Трансформатор ТМГ 250-10/0,4  - 1 шт., ул. Депутатская, б/н</t>
  </si>
  <si>
    <t>КТП Комитет по стр и инж защ Город Саратов-Трансформатор ТМГ 400-10/0,4кВа -1 шт.Новая наб от улВоль</t>
  </si>
  <si>
    <t>РП 615, ШРС-1-54 -1 шт , по ул. Чернышевского, 116 А</t>
  </si>
  <si>
    <t>ТП 1414, ШРС-1-57 УЗ-1 шт ( с прибором учета),, 3-й Московский пр-д, 16 Д</t>
  </si>
  <si>
    <t>КТП 942  ВЛИ- 0,4 кВ от опоры №1-02/1 до опоры №1-02/3</t>
  </si>
  <si>
    <t>ТП 725 ВЛИ-0,4кВ, от опоры №3-00/12 до гран земел. уч,заявителя, пос. 2-й Мирный , уч. 38</t>
  </si>
  <si>
    <t>КТП Управление кап стр-ва КЛ -0,4кВ, до ЩНО заявителя, квартал огранич. ул2-ая Садовая и ул.Вольская</t>
  </si>
  <si>
    <t>КТП 942  КЛ-0,4 кВ, от РУ-0,4 кВ до опоры №1-02/1 ВЛИ -0,4 кВ ТП 258, п. Мирный,ул. Зерновая</t>
  </si>
  <si>
    <t>РП 615 КЛ-0,4кВ, от РУ-0,4 кВ до  ШРС, по ул. Чернышевского, 116 А</t>
  </si>
  <si>
    <t>ТП 1414 КЛ-0,4кВ, отРУ-0,4 кВ до устан ШРС с переводом КЛ -0,4 кВ с I сш на II сш, 3-й Московский16Д</t>
  </si>
  <si>
    <t>КТП Фанагина НА -400-10/0,4 - ТП 1392 - КЛ-6 кВ от РУ - 10кВ,  ул. Депутатская, б/н</t>
  </si>
  <si>
    <t>КТП Фанагина НА -400-10/0,4, - ТП 1809 - КЛ-6 кВ, от РУ-10 кВ, ул. Депутатская, б/н</t>
  </si>
  <si>
    <t>КТП Комитет по стр и инж защ -ТП -1332- ТП-1199 -2КЛ-6 кВ от РУ-6кВ,Новая набер от улВольской до 2-С</t>
  </si>
  <si>
    <t>ВЛ -0,4кВ ТП - 263 направление к ул. Хвесина с переводом нагрузок с ТП -268</t>
  </si>
  <si>
    <t>1.1.2.22</t>
  </si>
  <si>
    <t>КЛ -0,4кВ от новой ТП по адресу: ул. Астраханская, д. 50/60 "Б" до места врезки в КЛ -0,4кВ направление к ж/дому по адресу: ул. Астраханская, д. 50/60 "А"</t>
  </si>
  <si>
    <t>ТП Автодом, Трансформатор ТМГ-630-6/0,4 - 2шт., ул. Верхняя, б/н</t>
  </si>
  <si>
    <t>ТП Приволжье Гранд, Трансформатор ТМГ-630-6/0,4 - 2шт., квартал Б. Затонская, ул. Соколовая, ул. Лермонтова</t>
  </si>
  <si>
    <t>Автогидроподъемник ПСС -131.18Э на базе ГАЗ С42R33</t>
  </si>
  <si>
    <t>Экскаватор погрузчик NEW HOLLAND B100B</t>
  </si>
  <si>
    <t>ГАЗ -27057 (электротехническая лаборатория) "СУРА"</t>
  </si>
  <si>
    <t>Поставка, установка и настройка систем мониторинга транспорта</t>
  </si>
  <si>
    <t xml:space="preserve">Комплект поисковый </t>
  </si>
  <si>
    <t>Энерготестер с клещами</t>
  </si>
  <si>
    <t>Отбойный молоток ТЕ 1000 (+долота)</t>
  </si>
  <si>
    <t>Отбойный молоток ТЕ 500 (+долота)</t>
  </si>
  <si>
    <t>Генератор (бензиновый)</t>
  </si>
  <si>
    <t>Резчик швов</t>
  </si>
  <si>
    <t>Виброплита</t>
  </si>
  <si>
    <t>МФУ</t>
  </si>
  <si>
    <t>Сервер безопасности с программным обеспечением</t>
  </si>
  <si>
    <t>Сервер доменной архитектуры с программным обеспечением</t>
  </si>
  <si>
    <t>Сервер 1С с программным обеспечением</t>
  </si>
  <si>
    <t>Сервер СТЭК с программным обеспечением</t>
  </si>
  <si>
    <t>Сервер АИС</t>
  </si>
  <si>
    <t>Полноцветное МФУ</t>
  </si>
  <si>
    <t>Монохромное МФУ</t>
  </si>
  <si>
    <t>Системный блок в комплекте</t>
  </si>
  <si>
    <t>Коммутаторы</t>
  </si>
  <si>
    <t>4.3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</si>
  <si>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</si>
  <si>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</si>
  <si>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</si>
  <si>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</si>
  <si>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</si>
  <si>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</si>
  <si>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</si>
  <si>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</si>
  <si>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</si>
  <si>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</si>
  <si>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</si>
  <si>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</si>
  <si>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</si>
  <si>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</si>
  <si>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</si>
  <si>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</si>
  <si>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</si>
  <si>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</si>
  <si>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</si>
  <si>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КТП 725, трансформатор ТМГ-250/6/-1шт, п.Мирный СНТ Геофизик-59, уч.122 и уч.54</t>
  </si>
  <si>
    <t>ТП 1735, трансформатор ТМГ 630/10/0,4 кВ-2 шт, ул. Одесская, здание 46А, строение 2</t>
  </si>
  <si>
    <t>КТП РЖД (№4 А по г.п), Камера КСО-394-11066УЗ -2 шт,, Соколовая гора</t>
  </si>
  <si>
    <t>КТП РЖД (№4 Б по г.п), Камера КСО-394-11066УЗ -2 шт,, Соколовая гора</t>
  </si>
  <si>
    <t>ТП 879,  Камеры КСО-394-03- 2 шт,  ул. Ипподромная, ж/к "Городские просторы"</t>
  </si>
  <si>
    <t>ТП 25 Городские простор,  камеры КСО-394-03 - 2 шт, ул. Ипподромная, ж/к Городские просторы</t>
  </si>
  <si>
    <t>ТП 45 Панель ЩО70-1-03УЗ -1 шт,,ул. Киевская, б/н</t>
  </si>
  <si>
    <t>ТП 356 ШРС-1-54 УЗ г.Саратов им. Н.Г. Чернышевского, 134</t>
  </si>
  <si>
    <t>ТП 356 ВЛИ-0,4кВ от ШРС-1ТП -356: гСаратов, ул. Н,Г. Чернышевского, 169 до нового ШРС1-54УЗ</t>
  </si>
  <si>
    <t>ТП 1103, ВЛИ-0,4 кВ,от опоры №1-01/11 ТП -1103 до опоры у участка 33 СТ "Дружба-54", ул. 9-я Дачная</t>
  </si>
  <si>
    <t>ТП 1103, ВЛИ-0,4 кВ, по ул.1-я Елшанская, д.60 Б-д. 79, по ул 1-я Речная, д.122, Дачный проспект 1-д</t>
  </si>
  <si>
    <t>КТП 1366 - КТП новая, КЛ-10 кВ, Сокурский тракт б/н</t>
  </si>
  <si>
    <t>РП Базовый - КТП новая, КЛ-10 кВ, Сокурский тракт б/н</t>
  </si>
  <si>
    <t>ТП 356 КЛ-0,4кВ в ШРС-1 замена линейной группы с 100 А на 250А  , ул.им. Н.Г. Чернышевского, 169</t>
  </si>
  <si>
    <t>ТП 1103, КЛ-0,4 кВ,от РУ-0,4 кВ ТП 1103 до пунктовой опоры ВЛИ-0,4 кВ, 9-я Дачная</t>
  </si>
  <si>
    <t>ТП 699, КЛ-0,4 кВ, от РУ-0,4 кВ - до границы зем. участка заявителя, ул. Топольчанская, б/н</t>
  </si>
  <si>
    <t>КТП Сокур Плюс, трансформатор ТМГ 250/10/0,4 кВ, Сокурский тракт б/н</t>
  </si>
  <si>
    <t>КТП Т ПЛЮС трансформатор ТМГ 250/6/0,4, п. Калашниково 3А</t>
  </si>
  <si>
    <t>КТП Боюнг Трансформатор ТМГ-250-10/0,4 - 1шт., ул. Буровая, 38</t>
  </si>
  <si>
    <t>ТП Саривестстрой Трансформатор ТМГ-250-10/0,4 - 2шт ул. кв-л огран ул. им.СувороваАВ.,ул. 1-й Аптечн</t>
  </si>
  <si>
    <t>ТП 25 по типу К-42-1000, ул. Ипподромная, ж/к "Городские просторы"</t>
  </si>
  <si>
    <t>ТП 20 Трансформатор ТМГ-21-1000/0,4- 2 шт,ул.Ипподромная, ж/к "Городские просторы"</t>
  </si>
  <si>
    <t>ТП 22 Трансформаторы -ТМГ-21-1000/0,4 - 2шт.,  ул. Ипподромная, ж/к "Городские просторы"</t>
  </si>
  <si>
    <t>ТП 19 Трансформатор ТМГ-21-1000/0,4- 2 шт,ул.Ипподромная, ж/к "Городские просторы"</t>
  </si>
  <si>
    <t>ТП 80, ШРС 1-57/1УЗ, ул. Дзержинского Ф.Э. у ж/д №47</t>
  </si>
  <si>
    <t>ТП 35 ВЛИ-0,4кВ,от опоры №1-00/15 до опоры у участка, п. Мирный, уч. 11</t>
  </si>
  <si>
    <t>ТП 753, ВЛИ-0,4кВ РУ-0,4 кВ от опоры №2-04/4 до гран. зем уч, 1-й Зеленогорский туп. №12</t>
  </si>
  <si>
    <t>ТП 1922, ВЛИ-0,4кВ РУ-0,4 кВ от опоры №1-01/2 до гранзем уч  ул. Малая Дубовая, 4</t>
  </si>
  <si>
    <t>ТП 1148, ВЛИ-0,4 кВ, от опоры №1-00/8А до гран зем.уч. с установ приб учета СНТ Южный-2 уч-ки.20,16</t>
  </si>
  <si>
    <t>ТП 839 ВЛИ-0,4кВ от опоры №1-03/2 ВЛИ-0,4 кВ до гран.зе/уч:Расковское МО, п Расково,улГородская,уч73</t>
  </si>
  <si>
    <t>ТП 1310 ВЛИ-0,4кВ от опоры №1-00/7  до гран.зем/уч, ЦТП, г. Саратов, ул. Гусельская, стр6Б, лит А</t>
  </si>
  <si>
    <t>ТП -997 ВЛИ-0,4кВ,от опоры№1-00/7до концев опор.с установк приб уч., Новосоколовогорский ж/р уч. б/н</t>
  </si>
  <si>
    <t>ТП 1368 ВЛИ-0,4кВ,от опоры№1-10/2 до гран. з/у 64:48:040431:164, 6-й Заовражный пр.,з/у №7</t>
  </si>
  <si>
    <t>ТП 1352, КЛ-0,4 кВ, от РУ-0,4 кВ - до пунктовой опорыВЛИ-0,4 кВ,  ул. Телеграфная</t>
  </si>
  <si>
    <t>ТП 1352, ВЛИ-0,4 кВ, от пунктовой опоры  до концевой опоры ТП,  ул. Телеграфная, 5</t>
  </si>
  <si>
    <t>ТП 1231 ВЛИ-0,4 кВ от опМУПСаргорсвету д.№2 по ул.Батавина до оп у з/у64:48:040405:3,улТархова/Батав</t>
  </si>
  <si>
    <t>ТП 422  ВЛИ-0,4 кВ от РУ-0,4 кВ до оп у з/у 64:48:010305:45, ул. Радищева, 16</t>
  </si>
  <si>
    <t>ТП 35 ВЛИ-0,4кВ от опоры №1-07/2 ВЛИ-0,4 кВ до границы зем/уч : г. Сараратов, п. Мирный, уч. №13</t>
  </si>
  <si>
    <t>ТП 348 ВЛИ-0,4кВ от опоры №2-02/7 до опоры у участка 8 Дачная, п/п "Зеленая горка"</t>
  </si>
  <si>
    <t>ТП 713 ВЛИ -0,4 кВ от ШРС №1 до гран зем/у с к/н 64:48:030454:6, пересеч ул. Московской и ул. Рахова</t>
  </si>
  <si>
    <t>ТП 1356, ВЛИ-0,4кВ до опооры у участка, ул. Усиевича Г.А. , д. 21,23</t>
  </si>
  <si>
    <t>ТП -787 ВЛИ-0,4кВ,от опоры№1-00/14 ВЛИ-0,4кВ пос. Расково</t>
  </si>
  <si>
    <t>ТП 1141, ВЛИ-0,4кВ от РУ- 0,4кВ от опоры №1-01/10 до опоры №1-01/7, ул. Гвардейская.</t>
  </si>
  <si>
    <t>ТП 1330  2КЛ-0,4 кВ,от РУ-0,4 кВ до ВРУ,  ул. Саловская, б/н</t>
  </si>
  <si>
    <t>ТП 991, КЛ-0,4 кВ, от РУ-0,4 кВ - до гран земуч заяв с к/н 64:48:040225:21,ул.Буровая(район "Контакт</t>
  </si>
  <si>
    <t>ТП 1231 КЛ-0,4 кВ, от ШРС до оп. МУП Саргорсвет у д. №2 , ул. Батавина П.Ф.</t>
  </si>
  <si>
    <t>ТП 21  2КЛ-0,4 кВ,от РУ-0,4 кВ до ВРУ детсада,  ул. Ипподромная, ж/к "Городские просторы"(4-я ж/гр.)</t>
  </si>
  <si>
    <t>ТП 30  4КЛ-0,4 кВ, РУ-0,4 кВ - до ВРУ дома №34, ул. Ипподромная, ж/к "Городские просторы"</t>
  </si>
  <si>
    <t>ТП 30 4КЛ-0,4 кВ, РУ-0,4 кВ  - до ВРУ дома №35, ул. Ипподромная, ж/к "Городские просторы"</t>
  </si>
  <si>
    <t>ТП 30  4КЛ-0,4 кВ, РУ-0,4 кВ - до ВРУ дома №15, ул. Ипподромная, ж/к "Городские просторы"</t>
  </si>
  <si>
    <t>ТП 998 - КТП РЖД (№4 А по г. п ) 2КЛ-6 кВ, Соколовая гора</t>
  </si>
  <si>
    <t>КТП РЖД (№4 А по г.п.) - КТП РЖД (№4 Б по г. п ) 2КЛ-6 кВ, Соколовая гора</t>
  </si>
  <si>
    <t>ТП 31 - ТП 30 2КЛ-10 кВ, от РУ-10 кВ, ул. Ипподромная, ж/к "Городские просторы"</t>
  </si>
  <si>
    <t>ТП 20 - ТП 31, 2 КЛ-10кВ, ул. Ипподромная, ж/к Городские просторы</t>
  </si>
  <si>
    <t>ТП 30 - ТП 879 2КЛ-10 кВ, от РУ-10 кВ, ул. Ипподромная, ж/к "Городские просторы"</t>
  </si>
  <si>
    <t>ТП 19 - ТП 20, КЛ-10 кВ, ул. Ипподромная, ж/к Городские просторы</t>
  </si>
  <si>
    <t>ТП 19 - ТП 25, КЛ-10 кВ, ул. Ипподромная, ж/к Городские просторы</t>
  </si>
  <si>
    <t>КТП Т ПЛЮС - ТП 1069, Двух КЛ-6 кВ, о  РУ-10кВ КТП новая до ТП 1069, п. Калашниково 3 А</t>
  </si>
  <si>
    <t>КТП Боюнг- РП Поливановский- КТП -991 КЛ-10кВ,РУ-10 кВ, в сторону РП- Поливановский</t>
  </si>
  <si>
    <t>КТП Боюнг- КТП -991 КЛ-10кВ, от РУ-10 кВ, до РУ 01 кВ</t>
  </si>
  <si>
    <t>ТП Система ЖК - ТП 871 2КЛ-10 кВ, отРУ-10 кВ, ж/р"Солнечный-2" мкр9 (3-я жил/гр) у д.№4 по улОржевск</t>
  </si>
  <si>
    <t>ТП Система ЖК - ТП 698 2КЛ-10 кВ, РУ-10 кВ ж/р"Солнечный-2" мкр9 (3-я жил/гр) у д.№4 по улОржевского</t>
  </si>
  <si>
    <t>ТП Система ЖК - ТП 838 2КЛ-10 кВ,РУ-10 кВ ж/р"Солнечный-2" мкр9 (3-я жил/гр) у д.№4 по улОржевского</t>
  </si>
  <si>
    <t>ТП 24 Трансформатор ТМГ-21-1000-10/0,4- 2 шт,ул.Ипподромная, ж/к "Городские просторы"</t>
  </si>
  <si>
    <t>ТП Система ЖК ТрансформаторТМГ-1000/0,4- 2 шт, ж/р-н"Солнечный-2"мкр9 (3-я ж/г) у д.№4 по ул.Оржевск</t>
  </si>
  <si>
    <t>ТП 755, ЩО-70-04-4 шт, пересечение ул. Шелковичной и ул. Б. Садовой</t>
  </si>
  <si>
    <t>ТП -100,ВЛИ-0,4кВ от РУ-0,4кв до ВРУ объекта с к/н 64:48:050386:21, ул. Серова. 14</t>
  </si>
  <si>
    <t>КТП 1358, ВЛИ-0,4кВ,от пунктовой опоры до концевой опоры, туп. Финляндский, 11</t>
  </si>
  <si>
    <t>ТП МКУ Капитальное строительство, Трансформатор ТМГ-1000-10- 2 шт,3-й Артезианский пр-д, з/у 10А</t>
  </si>
  <si>
    <t>ТП 657, ВЛИ-0,4кВ,от опоры №2-01/2 до концевой опоры у участка №12, Новосоколовогорский ж/р, ж/г №12</t>
  </si>
  <si>
    <t>ТП 931, ВЛИ-0,4кВ,от от РУ-0,4кВ до существующей опоры №1-00/4, 1-й Акмолинский пр., 1</t>
  </si>
  <si>
    <t>ТП 326 КЛ-0,4 кВ, до ВРУ №2 нежил помещения с к/н 64:48:030342:3079, ул. Московская,137/149 помещ 2</t>
  </si>
  <si>
    <t>ТП 606, ВЛИ-0,4кВ,от опоры №2-00/1А до границы зем/уч. с устан.приб.учета, 5-й Соколовогорский пр3/2</t>
  </si>
  <si>
    <t>КТП Алькорр тип-10/0,4кВ, камера КСО-394-11106УЗ-1 шт., Московское ш., 35/1А</t>
  </si>
  <si>
    <t>ТП Шерстюкова СС КЛ-0,4 кВ, от РУ 0,4кВ догран. з/у  с к/н 64:48:030101:144, VII Микрорайон</t>
  </si>
  <si>
    <t>ТП 54 КЛ- 0,4кВ до нового ШРС 1-57/1УЗ -1шт., ул.  им. Ст. Разина С.Т., 87 Проекта нет!</t>
  </si>
  <si>
    <t>ТП 1395 - КЛ-0,4 кВ,от РУ-0,4кВ до ВРУ обжежития №2, пр-т Энтузиастов, 37</t>
  </si>
  <si>
    <t>КТП Овсянников Трансформатор ТМГ-250/10/0,4 - 1шт, ст. Трофимовский-2, б/н</t>
  </si>
  <si>
    <t>ТП 1408 КЛ-0,4кВ от РУ-0,4кВ до ВРУ магазина:ул.Ленинградская,б/н,</t>
  </si>
  <si>
    <t>ТП -395 КЛ-0,4 кВ- от РУ 0,4кВ до нежилого здания с к/н 64:48:020246:7, ул. Южная. 35</t>
  </si>
  <si>
    <t>КТП Овсянников - ТП 1976, КЛ - 10кВ, от РУ-10кВ до соедин. муфты, ст. Трофимовский-2. б/н</t>
  </si>
  <si>
    <t>КТП Овсянников -ТП 2011 КЛ-10кВ от РУ-10кВ до соединительной муфты ст. Трофимовский-2. б/н</t>
  </si>
  <si>
    <t>Восстановление асфальтобетонного покрытия для КЛ-10 кВ от РУ- 10кВ новой КТП к ТП-1797 нитка "А", ул. Московское шоссе, д. 35/1А (доп. объем) по вх.до</t>
  </si>
  <si>
    <t>ТП 1379 4КЛ-0,4кВ, от РУ 0,4кВ до ВРУ №1, 2-й Детский пр-д, з/у №34</t>
  </si>
  <si>
    <t>Восстановление асфальтобетонного покрытия на проезжей части дорог после вскрышных работ для КЛ-10 кВ, от РУ-10 кВ ТП 1021 до опоры ВЛЗ-10 кВ №1, земли</t>
  </si>
  <si>
    <t>ТП 470 ШРС-1-58 УЗ у ж/д №134 по ул. Челюскинцев</t>
  </si>
  <si>
    <t>ТП 28 ШРС-1-54 УЗ- 1шт  ,ул. Мичурина, 134А</t>
  </si>
  <si>
    <t>ТП 470 КЛ-0,4кВ от РУ-0,4 кВ до вновь устанавливаемого ШРС, ул. Челюскинцев, 134</t>
  </si>
  <si>
    <t>ТП Дубль Л-Риэлт КЛ -6 кВ, от РУ-6кВ одна нитка 245 ТП новая - к ТП - 1079, ул. Астраханская. 50/60Б</t>
  </si>
  <si>
    <t>ТП 220, КЛ-0,4кВ с заменой РК по ул. Горького А.М.,29 от ШРС у ж/д  №29 по ул. Горького</t>
  </si>
  <si>
    <t>КТП КВС Трансформатор ТМГ-250/10/0,4 - 1шт, пос. Мирный</t>
  </si>
  <si>
    <t>ТП 817, КЛ-0,4 кВ, от РУ-0,4 кВ до границ зем.участка, ул. Огородная, 148</t>
  </si>
  <si>
    <t>РП Московский -ТП-747 КЛ- 10кВ от пун/оп МТП-10/0,4 до оп.№1-00/13 ВЛ-10 кВ, Московское ш.ПРОЕКТАНЕТ</t>
  </si>
  <si>
    <t>УАЗ Патриот 3163</t>
  </si>
  <si>
    <t>ТП 338, Панели ЩО-70-1-03- 1 шт. Строителей. 23</t>
  </si>
  <si>
    <t>ТП Одинокова В А Трансформатор ТМГ-250/6/0,4 кВ- 1шт., 2-й Детский пр-д, 25/21</t>
  </si>
  <si>
    <t>КТП СНТ Полянка-2, Заводской р-н, Кумысная поляна</t>
  </si>
  <si>
    <t>ТП Тарханы ЖСК по типу К-42-1000, пр-т Энтузиастов, Озерный тупик</t>
  </si>
  <si>
    <t>ТП 25, Трансформаторы -ТМГ-21-1000/0,4 - 2шт.,  ул. Ипподромная, ж/к "Городские просторы"</t>
  </si>
  <si>
    <t>ТП 282 ВЛИ 0,4кВ, от опоры №3-05/1 до опоры у зем уч., 2-й Родниковый проезд, з/у №19</t>
  </si>
  <si>
    <t>ТП 657 от опоры №1-00/5 ВЛИ- 0,4 кВ до границы зем/учНовосоколовогорский р-н, ЖГ №9, у12</t>
  </si>
  <si>
    <t>ТП 225, ВЛИ-0,4кВ,от опоры №2-01/3 до границы зем. участка заяв с к/н 64:48:030116:1202, 1-я Гуселка</t>
  </si>
  <si>
    <t>ТП 186 ВЛИ 0,4кВ, от пункт опоры до границы зем.уч. ЦТП, ул. Тульская. стр. 19</t>
  </si>
  <si>
    <t>ТП 738, ВЛИ-0,4кВ,от оп№1-08/6 ВЛИ-0,4 кВ до опор у зем/у к/н 64:48:010117:5100,Новосоколовогор уч20</t>
  </si>
  <si>
    <t>ТП 975 ВЛИ -0,4кВ  от пунктовой опоры до опоры у зем/уч заявителя по ул. Клубная, д. 4</t>
  </si>
  <si>
    <t>ТП 975 КЛ -0,4кВ от РУ-0,4 кВ до пунктовой опоры ВЛИ-0,4 кВ пос, Елшанка, ул. Клубная</t>
  </si>
  <si>
    <t>ТП Одинокова В А до участка 25/21 КЛ -0,4кВ от РУ-0,4 кВ,  2-й Детский пр-д, 25/21</t>
  </si>
  <si>
    <t>ТП 1463 КЛ -0,4кВ от РУ-0,4 кВ, до границы земельного участка заяв.1-й Станционный проезд, 7</t>
  </si>
  <si>
    <t>ТП 338 КЛ -0,4кВ от РУ-0,4 кВ до гран зем уч. заяв. на пересеч ул. Зеркальная и ул. Загороднева в.и.</t>
  </si>
  <si>
    <t>ТП 25 2КЛ-0,4кВ от РУ-0,4 кВ до ВРУ дет. сада, ул. Ипподромная, ж/к Городские просторы</t>
  </si>
  <si>
    <t>ТП 903 до ВРУ- детского сада 2КЛ -0,4кВ от РУ-0,4 кВ,  ул. Огородная, 176</t>
  </si>
  <si>
    <t>ТП 1408 КЛ -0,4кВ от II секции шин РУ-0,4 кВ, до границы зем. уч. заяв ,проспект Энтузиастов, 84</t>
  </si>
  <si>
    <t>ТП 186 КЛ 0,4кВ, от РУ-0,4 кВ  до пунктовой опоры ВЛИ-0,4 кВ, ул.Тульская. стр. 19</t>
  </si>
  <si>
    <t>ТП 961 до ВРУ- 2 здания поликлиники 4КЛ -0,4 кВ, от РУ-0,4 кВ</t>
  </si>
  <si>
    <t>ТП Одинокова В А - ТП -1347 КЛ -6кВ,  2-й Детский пр-д, 25/21</t>
  </si>
  <si>
    <t>ТП Одинокова В А - ТП 1317 КЛ -6кВ,  2-й Детский пр-д, 25/21</t>
  </si>
  <si>
    <t>КТП СНТ Полянка-2 - ТП 797, 2КЛ-6 кВ, Заводской р-н, Кумысная поляна</t>
  </si>
  <si>
    <t>ТП Тарханы ЖСК - РП Самолет  2КЛ -10кВ от РУ-10 кВ, пр-т Энтузиастов, Озерный тупик</t>
  </si>
  <si>
    <t>ТП Тарханы ЖСК - ТП 950 2КЛ -10кВ от РУ-10 кВ, пр-т Энтузиастов, Озерный тупик</t>
  </si>
  <si>
    <t>ТП 24 - ТП 25 2КЛ-10 кВ, ул. Ипподромная, ж/к Городские просторы</t>
  </si>
  <si>
    <t>ТП 20 Камеры КСО-394-03- 2 шт, ул.Ипподромная, ж/к "Городские просторы"(2-я жил гр)</t>
  </si>
  <si>
    <t>ТП 20 от РУ -10 кВ -РУ-10 кВ ТП водогрейной котел 2КЛ-10кВ, улИпподромная, ж/кГородские просторы(2-я</t>
  </si>
  <si>
    <t>ТП 961 Панели ЩО-70-1-03- 1 шт., жилой район "Солнечный -2", микрорайон №11</t>
  </si>
  <si>
    <t>ТП 454, Трансформатор ТМГ 400 кВА 6/0,4 кВ,- 2 шт. ул. Моторная угол ул. Керамической</t>
  </si>
  <si>
    <t>ТП 1282, Панели ЩО-70-1-04- 1 шт, пр-т Кирова С.М., 29</t>
  </si>
  <si>
    <t>ТП 418 ВЛИ-0,4 кВ от опоры №1-02/4 до опоры №1-02/7</t>
  </si>
  <si>
    <t>ТП МКУ Капитальное строительство по типу К-42-630 М 4, ул. Огородняя, 150, 152, 154, 156</t>
  </si>
  <si>
    <t>ТП 656, ВЛИ-0,4 кВ, от опоры №1-05/6 до опоры у участка №30, Алексеевский овраг СНТ "Рассвет"</t>
  </si>
  <si>
    <t>КТП 232 ВЛИ-0,4 кВ от оп №1-01/3 до гран. зем. уч заяв с к/н 64:48:020337:615, 1-й Прудный пр.,д.74А</t>
  </si>
  <si>
    <t>ТП 1035, ВЛИ-0,4 кВ, от пунк опоры №1-00/0 до границы зем. уч заяв. пос. Старых Большевиков</t>
  </si>
  <si>
    <t>ТП 1862 ВЛИ-0,4 кВ отРУ0,4 кВ до гран зем. уч заяв с к/н 64:48:010108:281, ул. Волжская, д.34</t>
  </si>
  <si>
    <t>ТП 1419, Трансформаторы -ТМГ-630-6/0,4 - 2шт., ул. Советская угол ул. ул. Мичурина</t>
  </si>
  <si>
    <t>ТП 1952 Камеры КСО-394-03- 2 шт , квартал .Б. Затонская, ул. Соколовая, ул. Лермонтова</t>
  </si>
  <si>
    <t>ТП 1419 Панель ЩО-70-1-04УЗ- 2шт ,ул. Советская угол ул. ул. Мичурина</t>
  </si>
  <si>
    <t>ТП 774, Приборы учета расхода элект-ии - 2шт.ШРС-1-57УЗ -1 шт .</t>
  </si>
  <si>
    <t>РП Южный Панель ЩО-70-1-03- 1 шт ,ул. Васильковская, 11</t>
  </si>
  <si>
    <t>ТП 774, ШРС-1-57УЗ -1 шт ,</t>
  </si>
  <si>
    <t>ТП 1436, ВЛИ-0,4 кВ, от опоры №1-01/1 до опоры №1-02/1, 9-я Нагорная, 33 к/н 64:48:020605:3</t>
  </si>
  <si>
    <t>ТП 94 ВЛИ-,0,4 кВ с установкой приборов учета расхода</t>
  </si>
  <si>
    <t>КТП Источник ЖСК -Трансформатор ТМГ 630-6/0,4 кВА, ул. Киевская, вблизи Храма Божьей Матери,</t>
  </si>
  <si>
    <t>ТП Капитальное стротельство Трансформатор ТМГ-630-6/0,4- 2 шт, ул..Огородная</t>
  </si>
  <si>
    <t>ТП 1000 ВЛИ-,0,4 кВ от сущес опоры №2-00/6 ВЛИ- 0,4 кВ до границы зем/уч, ул. Виноградная, 35</t>
  </si>
  <si>
    <t>ТП 344,ВЛИ-0,4 кВ,до гран уч. с к/н ,64:48:040408:5565, 1-Й Масленный пр,уч. №5</t>
  </si>
  <si>
    <t>ТП 741 ВЛИ-0,4 кВ от оп №1-02/2 до гран. зем. уч з с к/н 64:48:010124:276, г. Саратов совхоз ЦДК</t>
  </si>
  <si>
    <t>ТП 398 ВЛИ 0,4кВ, от пункт опоры до границы зем.уч. с к/н 64:48:010240:41 ул.Зарубина, 1</t>
  </si>
  <si>
    <t>ТП 738 ВЛИ 0,4кВ, от опоры №3-00/15 до гранзем.уч. с к/н64:48:010117:194 Новосоколовогорский ж/р №29</t>
  </si>
  <si>
    <t>РП Кардан,ВЛИ-0,4 кВ,от опоры №1-00/8 до опоры у уч. с к/н , Новосоколовогрский ж/р, ЖГ-6,уч. б/н</t>
  </si>
  <si>
    <t>ТП 568,ВЛИ-0,4 кВ,от опоры №1-03/15 до оп. у уч. с к/н,Волжский р-н.сов"Комбайн", СНТ "Весна-98№120А</t>
  </si>
  <si>
    <t>РП Безымянный ВЛИ 0,4кВ, от опоры №2-00/16 до гранзем.уч. с к/н64:48:040425:106, пос. Северный, уч1</t>
  </si>
  <si>
    <t>ТП 725 ВЛИ-,0,4 кВ от опоры №3-00/25 ВЛИ- 0,4 кВ до границы зем/уч, 2-й Мирный уч. №53</t>
  </si>
  <si>
    <t>ТП 997 ВЛИ-,0,4 кВ от опоры №1-04/4 ВЛИ- 0,4 кВ до границы зем/уч, Новосоколовогорский ж/р. б/н</t>
  </si>
  <si>
    <t>ТП 992 ВЛИ-0,4 кВ от оп №1-01/8 до гран. зем. уч з с к/н 64:48:040728:343, 9-я Дачная, Новый проспек</t>
  </si>
  <si>
    <t>КТП Источник ЖСК - до ВРУ-1 2КЛ-0,4 кВ, пр-т Энтузиастов, б/н</t>
  </si>
  <si>
    <t>КТП Источник ЖСК - до ВРУ-2 2КЛ-0,4 кВ, пр-т Энтузиастов, б/н</t>
  </si>
  <si>
    <t>КТП Источник ЖСК - до ВРУ-3 2КЛ-0,4 кВ, пр-т Энтузиастов, б/н</t>
  </si>
  <si>
    <t>ТП 1064 КЛ 0,4кВ, от РУ-0,4 кВ до гран. зем. уч,с к/н 64:48:040439:28 ул.Центральная</t>
  </si>
  <si>
    <t>ТП 353 ВЛИ 0,4кВ, от опоры №1-00/2 до гран. зем уч. с к/н 64:48:030115:604, пос. "Мирный"</t>
  </si>
  <si>
    <t>ТП 353 КЛ 0,4кВ, от РУ-0,4 кВ  до опоры №1-00/2 ВЛИ-0,4 кВ, пос. "Мирный"</t>
  </si>
  <si>
    <t>ТП 398 КЛ 0,4кВ, от РУ-0,4 кВ  до пунктовой опоры ВЛИ-0,4 кВ, ул.Зарубина, 1</t>
  </si>
  <si>
    <t>ТП 1435 КЛ-0,4 кВ от РУ-0,4 кВ до гран. зем. уч. зая, перес ул. Пензенскуой и 4-го Московского пр-да</t>
  </si>
  <si>
    <t>ТП Капитальное строительство- 4КЛ- 0,4кВ от РУ-0,4 кВ к ВРУ 1 , ул..Огородная</t>
  </si>
  <si>
    <t>ТП Капитальное стрительство 4КЛ- 0,4кВ от РУ -0,4 кВ к ВРУ 2 , ул..Огородная</t>
  </si>
  <si>
    <t>РП Магистральный 2КЛ-0,4 кВ, от РУ-0,4 кВ до ВРУд/сада на терр-ии МОУ СОШ№64, ул. Стахановская, 8</t>
  </si>
  <si>
    <t>ТП Капитальное сторительство - ТП -933 2КЛ- 6кВ от РУ-6 кВ , ул. .Огородная</t>
  </si>
  <si>
    <t>ТП Капитальное строительство -РП - Станок КЛ- 6кВ от РУ- 6 кВ, ул.Огородная</t>
  </si>
  <si>
    <t>ТП Капитальное строительство - ТП-817 КЛ- 6кВ от РУ -6 кВ, ул..Огородная</t>
  </si>
  <si>
    <t>РП Сокурский -ТП 318 ШРС-1-54 1/УЗ, пересеч автодорог Вольский и Сокурский тр ПРОЕКТА НЕТ</t>
  </si>
  <si>
    <t>ТП 1205, ВЛИ-0,4 кВ, от опоры №2-02/5 до гран зем уч с к/н 64:48:040403:76, СНТ "Дружба -89",уч. 60</t>
  </si>
  <si>
    <t>ТП 568, ВЛИ-0,4 кВ, от опоры №1-08/4 до гран. зем. уч с к/н 64:48:010140:1839</t>
  </si>
  <si>
    <t>ТП 568, ВЛИ-0,4 кВ, от опоры №1-00/21 до участка №39, Алексеевский овраг СНТ "Рассвет"</t>
  </si>
  <si>
    <t>ТП 23 2КЛ-0,4кВ, от РУ-0,4кВ ТП (по генплану) до ВРУ 2 ж/д №10, ул. В Аржаного,3</t>
  </si>
  <si>
    <t>ТП 30  2КЛ-0,4 кВ(прот. 62м и 60м)РУ-0,4 кВ до ВРУ №3 д№34, ул.Ипподромная, ж/к "Городские просторы"</t>
  </si>
  <si>
    <t>ТП 30  2КЛ-0,4 кВ(прот 76м и 72м) РУ-0,4 кВ до ВРУ №2 д№35, ул.Ипподромная, ж/к"Городские просторы"</t>
  </si>
  <si>
    <t>ТП 30  2КЛ-0,4 кВ(прот125м и 122м) РУ-0,4 кВ до ВРУ №1 д №15, ул.Ипподромная,ж/к"Городские просторы"</t>
  </si>
  <si>
    <t>ТП 30  2КЛ-0,4 кВ(прот. 156м и 153м)РУ-0,4 кВ до ВРУ №2 д№15, улИпподромная, ж/к"Городские просторы"</t>
  </si>
  <si>
    <t>ТП 30  2КЛ-0,4 кВ(прот 105м и 103м) РУ-0,4 кВ до ВРУ №2 д№34, улИпподромная, ж/к"Городские просторы"</t>
  </si>
  <si>
    <t>ТП 30  2КЛ-0,4 кВ(прот 42м и 38м)РУ-0,4 кВ до ВРУ №1 д№35, ул.Ипподромная, ж/к"Городские просторы"</t>
  </si>
  <si>
    <t>ТП 961 до ВРУ-1 зд детс полик-и 2КЛ -0,4кВ от РУ-0,4 кВ (прот.145м и 143м) микр №11, ж/р"Солнечный-2</t>
  </si>
  <si>
    <t>ТП 23 2КЛ-0,4кВ, от РУ-0,4кВ(две нитки 72м и 68м)  до ВРУ 1 ж/д №10, ул. М.Булкагова</t>
  </si>
  <si>
    <t>ТП 30  2КЛ-0,4 кВ(прот. 128м и 126м)РУ-0,4 кВ до ВРУ №1 д№34, улИпподромная, ж/к"Городские просторы"</t>
  </si>
  <si>
    <t>ТП 30  2КЛ-0,4 кВ(прот 146м и 149м)РУ-0,4 кВ до ВРУ №3 д №15, улИпподромная, ж/к"Городские просторы"</t>
  </si>
  <si>
    <t>ТП 30  2КЛ-0,4 кВ(прот. 105 и 103м)РУ-0,4 кВ до ВРУ №4 д№34, ул.Ипподромная, ж/к"Городские просторы"</t>
  </si>
  <si>
    <t>ТП 31 - ТП 30 2КЛ-10 кВ, от РУ-10 кВ (прот-тью 2*175м), ул. Ипподромная, ж/к "Городские просторы"</t>
  </si>
  <si>
    <t>ТП 20 - ТП 31, 2 КЛ-10кВ (протяж-тью 2*381м), ул. Ипподромная, ж/к Городские просторы</t>
  </si>
  <si>
    <t>ТП 19 - ТП 20, 2КЛ-10 кВ (две нитки 259м и 253м) , ул. Ипподромная, ж/к Городские просторы</t>
  </si>
  <si>
    <t>ТП 19 - ТП 25, 2КЛ-10 кВ (прот-тью 418м и416м) , ул. Ипподромная, ж/к Городские просторы</t>
  </si>
  <si>
    <t>РП Самолет, рубильник РПС- 2/400 -1 шт.в РУ -0,4кВ,Томский тупик, б/н, ул. Кавказская, б/н,пр-т Энту</t>
  </si>
  <si>
    <t>ТП 30, Трансформатор ТМГ-21-1000/10- 2 шт, ул. Ипподромная, ж/к "Городские просторы"</t>
  </si>
  <si>
    <t>ТП 1448, ВЛИ-0,4 кВ, от опоры до гран зем уч.  к/н 64:48:030356:0013, ул. Московская/Астраханская</t>
  </si>
  <si>
    <t>ТП 1251, ВЛИ-0,4 кВ, от пунктовой опоры№1-00/1  до опоры№1-00/17 с устан прибор учета,  ул.Бардина,8</t>
  </si>
  <si>
    <t>ТП 1251, КЛ-0,4 кВ, от РУ-0,4 кВ - до пунктовой опорыВЛИ-0,4 кВ,  ул. Бардина, 8</t>
  </si>
  <si>
    <t>Клещи токоизмерительные</t>
  </si>
  <si>
    <t>Подготовка трассы для монтажа ВЛИ-0,4 кВ, ТП 656  до границы земельного участка заявителя, СНТ "Рассвет" , уч. 12</t>
  </si>
  <si>
    <t>Подготовка трассы для строительства ВЛИ-0,4кВ ТП -35 : г. Саратов, п. Мирный , уч. №13</t>
  </si>
  <si>
    <t>Подготовка трассы для стрительства ВЛИ-0,4 кВ, ТП -997 , жилой район "Мирный", уч. 37</t>
  </si>
  <si>
    <t>ТП 20 - ВРУ 1 ж/дома 4 "А", 2КЛ-0,4 кВ (две нитки 152м и 148м), улИпподромная,ж/к Городские просторы</t>
  </si>
  <si>
    <t>1</t>
  </si>
  <si>
    <t>Монтаж подсистемы межэтажных кабельных линий телефонной связи на объекте ЗАО СПГЭС по адресу: ул. Белоглинская, д. 40</t>
  </si>
  <si>
    <t>ТП Автодом 2КЛ-6кВ, до соединения с кабелем направления ТП-9 - ТП-278, ул. Верхняя, б/н</t>
  </si>
  <si>
    <t>ТП Автодом 2КЛ-6кВ, до соединения с кабелем направления ТП-9 - ТП-1244, ул. Верхняя, б/н</t>
  </si>
  <si>
    <t>ТП Автодом КЛ-6кВ, до соединения с кабелем направления ТП-9 - РП- Кожзавод, ул. Верхняя, б/н</t>
  </si>
  <si>
    <t>ТП Автодом КЛ-6кВ, до соединения с кабелем направления ТП-9 - ТП- 1343, ул. Верхняя, б/н</t>
  </si>
  <si>
    <t>Всего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</si>
  <si>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</si>
  <si>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</si>
  <si>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</si>
  <si>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</si>
  <si>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t>финансирование в отчетном периоде (2021 год/  I  кв.)</t>
  </si>
  <si>
    <t>финансирование в отчетном периоде (2021 год/  II  кв.)</t>
  </si>
  <si>
    <t>финансирование в отчетном периоде (2021 год/  III  кв.)</t>
  </si>
  <si>
    <t>финансирование в отчетном периоде (2021 год/  IV  кв.)</t>
  </si>
  <si>
    <t>Приложение 1</t>
  </si>
  <si>
    <t>Период реализации согласно инвести-ционной программе, годы</t>
  </si>
  <si>
    <t>Срок ввода в эксплуатацию / выполнения мероприятия, год</t>
  </si>
  <si>
    <t>Стадия выпол-нения, %</t>
  </si>
  <si>
    <t>план</t>
  </si>
  <si>
    <t>факт</t>
  </si>
  <si>
    <t>полная стоимость</t>
  </si>
  <si>
    <t>остаток на начало отчетного года</t>
  </si>
  <si>
    <t>Таблица 2</t>
  </si>
  <si>
    <t>Отчет об источниках финансирования инвестиционной программы  ЗАО "СПГЭС"</t>
  </si>
  <si>
    <t>NN </t>
  </si>
  <si>
    <t>Источник финансирования</t>
  </si>
  <si>
    <t>Отклонения</t>
  </si>
  <si>
    <t>млн. руб. без НДС</t>
  </si>
  <si>
    <t>6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</si>
  <si>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</si>
  <si>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</si>
  <si>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</si>
  <si>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</si>
  <si>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</si>
  <si>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</si>
  <si>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</si>
  <si>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</si>
  <si>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</si>
  <si>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</si>
  <si>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</si>
  <si>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</si>
  <si>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</si>
  <si>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</si>
  <si>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</si>
  <si>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</si>
  <si>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</si>
  <si>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</si>
  <si>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</si>
  <si>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</si>
  <si>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</si>
  <si>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</si>
  <si>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</si>
  <si>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</si>
  <si>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</si>
  <si>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</si>
  <si>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</si>
  <si>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</si>
  <si>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</si>
  <si>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</si>
  <si>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</si>
  <si>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</si>
  <si>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</si>
  <si>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</si>
  <si>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</si>
  <si>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</si>
  <si>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</si>
  <si>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</si>
  <si>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</si>
  <si>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</si>
  <si>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</si>
  <si>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</si>
  <si>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</si>
  <si>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</si>
  <si>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</si>
  <si>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</si>
  <si>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 xml:space="preserve"> </t>
  </si>
  <si>
    <t>1.3.8.4</t>
  </si>
  <si>
    <t>1.3.6.5</t>
  </si>
  <si>
    <t>3.27</t>
  </si>
  <si>
    <t>за 2021 год, млн. рублей без НДС</t>
  </si>
  <si>
    <t>Объем финансирования за 2021 год, млн. руб. без НДС</t>
  </si>
  <si>
    <t>Отчет об исполнении инвестиционной программы ЗАО "СПГЭС" за 2021 год, млн. рублей без НДС</t>
  </si>
  <si>
    <t>ТП 31  4КЛ-0,4 кВ, РУ-0,4 кВ - до ВРУ дома №32, №33, №36 ул. Ипподромная, ж/к "Городские просторы"</t>
  </si>
  <si>
    <t>ТП 19 до ШРС-1 дома 5, 6, 7, КЛ-0,4 кВ, ул. Ипподромная, ж/к Городские просторы</t>
  </si>
  <si>
    <t>Начальник планово-экономической службы</t>
  </si>
  <si>
    <t>О.В. Новикова</t>
  </si>
  <si>
    <t>ТП 25, Трансформаторы -ТМГ-21-250/6 - 2шт.,  ул. Ипподромная, ж/к "Городские просторы"</t>
  </si>
  <si>
    <t>ТП 31, Трансформаторы -ТМГ-21-1000/0,4 - 2шт.,  ул. Ипподромная, ж/к "Городские просторы"</t>
  </si>
  <si>
    <t>ТП Саривестстрой КЛ-10кВ от РУ-10кВ ТП новая до ТП 1165, ТП 107, КТП 667</t>
  </si>
  <si>
    <t>КТП Источник ЖСК - РП Стадион,  ТП 379, ТП 45, ТП 1301, КЛ-10 кВ, пр-т Энтузиастов, б/н</t>
  </si>
  <si>
    <t>КТП Алькорр- новой -ТП -1797, ТП 1526, КЛ-10 кВ,, Московское ш., 35/1А</t>
  </si>
  <si>
    <t>ТП 20 - ВРУ ж/дома №1, №2, №3, №4, КЛ-0,4 кВ, ул. Ипподромная, ж/к Городские просторы</t>
  </si>
  <si>
    <t>КТП КВС - ТП 769, ТП 1788, ТП 1885, 2КЛ -10кВ,от РУ-10кВ до соединительной муфты, пос. Мирный</t>
  </si>
  <si>
    <t>ТП 17 -2КЛ-0,4кВ от РУ-0,4кВ  до ВРУ -1 ж/д № 6, Солнечный-2 ,11микр-н 1 жил.г. протяж-ть 84 и 80м</t>
  </si>
  <si>
    <t>ТП 17 -2КЛ-0,4кВ от РУ-0,4кВ  до ВРУ ж/д № 7, Солнечный-2 , 11 микр-н, 1 жил. гр.</t>
  </si>
  <si>
    <t>ТП Тарханы ЖСК до ВРУ ж/дома №2, №4, КЛ -0,4кВ от РУ-0,4 кВ,  пр-т Энтузиастов, Озерный тупик</t>
  </si>
  <si>
    <t>Монтаж ВЛИ-0,4 кВ, от пунктовой опоры ТП- 699- до границы земельного участка заявителя, ул. Топольчанская, б/н</t>
  </si>
  <si>
    <t>ТП Система ЖК 2КЛ-0,4 кВ РУ-0,4 кВ до ВРУ домов №6, №7, №8, ул. им. В.И. Оржевского</t>
  </si>
  <si>
    <t>ТП 24  2КЛ- 0,4кВ от ТП к ВРУ домов №13, №14, ул. Ипподромная, ж/к "Городские просторы"</t>
  </si>
  <si>
    <t>Произведена корректировка плана 2021 года, в связи с исключением органом регулирования средств неиспользованной амортизации за 2020 год в сумме 1,66 млн. руб.</t>
  </si>
  <si>
    <t>По фактическим данным за 2021 год чистая прибыль по регулируемому виду деятельности (передача электрической энергии)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</si>
</sst>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9" x14ac:knownFonts="1">
    <font>
      <sz val="10"/>
      <name val="Arial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vertAlign val="superscript"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ahoma"/>
      <family val="2"/>
      <charset val="204"/>
    </font>
    <font>
      <sz val="10"/>
      <color theme="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5" fillId="0" borderId="0"/>
    <xf numFmtId="0" fontId="3" fillId="0" borderId="0"/>
    <xf numFmtId="0" fontId="6" fillId="0" borderId="0"/>
    <xf numFmtId="0" fontId="15" fillId="0" borderId="0"/>
    <xf numFmtId="0" fontId="5" fillId="0" borderId="0"/>
    <xf numFmtId="0" fontId="3" fillId="0" borderId="0"/>
    <xf numFmtId="0" fontId="5" fillId="0" borderId="0"/>
    <xf numFmtId="0" fontId="3" fillId="0" borderId="0"/>
    <xf numFmtId="49" fontId="17" fillId="0" borderId="0" applyBorder="0">
      <alignment vertical="top"/>
    </xf>
    <xf numFmtId="0" fontId="3" fillId="0" borderId="0"/>
    <xf numFmtId="0" fontId="5" fillId="0" borderId="0"/>
    <xf numFmtId="0" fontId="3" fillId="0" borderId="0"/>
    <xf numFmtId="0" fontId="3" fillId="0" borderId="0"/>
  </cellStyleXfs>
  <cellXfs count="146">
    <xf numFmtId="0" fontId="0" fillId="0" borderId="0" xfId="0"/>
    <xf numFmtId="49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6" fillId="0" borderId="0" xfId="24" applyNumberFormat="1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164" fontId="6" fillId="0" borderId="0" xfId="24" applyNumberFormat="1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23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 readingOrder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23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left" vertical="top" wrapText="1" shrinkToFit="1" readingOrder="1"/>
    </xf>
    <xf numFmtId="0" fontId="4" fillId="0" borderId="1" xfId="23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/>
    </xf>
    <xf numFmtId="164" fontId="6" fillId="0" borderId="1" xfId="23" applyNumberFormat="1" applyFont="1" applyFill="1" applyBorder="1" applyAlignment="1">
      <alignment horizontal="center" vertical="top"/>
    </xf>
    <xf numFmtId="0" fontId="6" fillId="0" borderId="1" xfId="23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165" fontId="6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2" fontId="6" fillId="0" borderId="0" xfId="0" applyNumberFormat="1" applyFont="1" applyFill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49" fontId="6" fillId="0" borderId="0" xfId="24" applyNumberFormat="1" applyFont="1" applyFill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4" fontId="6" fillId="0" borderId="0" xfId="0" applyNumberFormat="1" applyFont="1" applyFill="1" applyAlignment="1">
      <alignment horizontal="center" vertical="top"/>
    </xf>
    <xf numFmtId="2" fontId="6" fillId="0" borderId="1" xfId="23" applyNumberFormat="1" applyFont="1" applyFill="1" applyBorder="1" applyAlignment="1">
      <alignment horizontal="center" vertical="top"/>
    </xf>
    <xf numFmtId="165" fontId="6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164" fontId="7" fillId="0" borderId="0" xfId="0" applyNumberFormat="1" applyFont="1" applyFill="1" applyAlignment="1">
      <alignment vertical="top"/>
    </xf>
    <xf numFmtId="164" fontId="16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right" vertical="top"/>
    </xf>
    <xf numFmtId="164" fontId="4" fillId="0" borderId="0" xfId="24" applyNumberFormat="1" applyFont="1" applyFill="1" applyAlignment="1">
      <alignment horizontal="center" vertical="top"/>
    </xf>
    <xf numFmtId="0" fontId="6" fillId="0" borderId="1" xfId="23" applyFont="1" applyFill="1" applyBorder="1" applyAlignment="1">
      <alignment horizontal="left" vertical="top" wrapText="1" shrinkToFit="1"/>
    </xf>
    <xf numFmtId="0" fontId="6" fillId="0" borderId="1" xfId="21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1" fontId="6" fillId="0" borderId="0" xfId="0" applyNumberFormat="1" applyFont="1" applyFill="1" applyBorder="1" applyAlignment="1">
      <alignment vertical="top"/>
    </xf>
    <xf numFmtId="1" fontId="6" fillId="0" borderId="0" xfId="0" applyNumberFormat="1" applyFont="1" applyFill="1" applyAlignment="1">
      <alignment vertical="top"/>
    </xf>
    <xf numFmtId="2" fontId="8" fillId="0" borderId="0" xfId="24" applyNumberFormat="1" applyFont="1" applyFill="1" applyAlignment="1">
      <alignment horizontal="center" vertical="top"/>
    </xf>
    <xf numFmtId="0" fontId="6" fillId="0" borderId="1" xfId="2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2" fontId="4" fillId="0" borderId="1" xfId="23" applyNumberFormat="1" applyFont="1" applyFill="1" applyBorder="1" applyAlignment="1">
      <alignment horizontal="center" vertical="top"/>
    </xf>
    <xf numFmtId="0" fontId="18" fillId="0" borderId="0" xfId="0" applyFont="1" applyFill="1" applyAlignment="1">
      <alignment vertical="top"/>
    </xf>
    <xf numFmtId="164" fontId="18" fillId="0" borderId="0" xfId="0" applyNumberFormat="1" applyFont="1" applyFill="1" applyBorder="1" applyAlignment="1">
      <alignment horizontal="center" vertical="top"/>
    </xf>
    <xf numFmtId="49" fontId="6" fillId="0" borderId="1" xfId="27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166" fontId="8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19" applyFont="1" applyFill="1" applyAlignment="1">
      <alignment horizontal="left" vertical="top"/>
    </xf>
    <xf numFmtId="164" fontId="8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left" vertical="top"/>
    </xf>
    <xf numFmtId="0" fontId="6" fillId="0" borderId="1" xfId="23" applyFont="1" applyFill="1" applyBorder="1" applyAlignment="1">
      <alignment horizontal="center" vertical="top" wrapText="1"/>
    </xf>
    <xf numFmtId="0" fontId="7" fillId="0" borderId="0" xfId="21" applyFont="1" applyFill="1"/>
    <xf numFmtId="0" fontId="6" fillId="0" borderId="0" xfId="21" applyFont="1" applyFill="1"/>
    <xf numFmtId="0" fontId="6" fillId="0" borderId="1" xfId="21" applyFont="1" applyFill="1" applyBorder="1" applyAlignment="1">
      <alignment horizontal="center" vertical="center" wrapText="1"/>
    </xf>
    <xf numFmtId="164" fontId="6" fillId="0" borderId="1" xfId="31" applyNumberFormat="1" applyFont="1" applyFill="1" applyBorder="1" applyAlignment="1">
      <alignment horizontal="center" vertical="center" wrapText="1"/>
    </xf>
    <xf numFmtId="0" fontId="6" fillId="0" borderId="1" xfId="21" applyFont="1" applyFill="1" applyBorder="1" applyAlignment="1">
      <alignment horizontal="justify" vertical="top" wrapText="1"/>
    </xf>
    <xf numFmtId="164" fontId="6" fillId="0" borderId="0" xfId="31" applyNumberFormat="1" applyFont="1" applyFill="1" applyBorder="1" applyAlignment="1">
      <alignment horizontal="center" vertical="center" wrapText="1"/>
    </xf>
    <xf numFmtId="0" fontId="8" fillId="0" borderId="0" xfId="21" applyFont="1" applyFill="1" applyBorder="1" applyAlignment="1">
      <alignment horizontal="left" vertical="center"/>
    </xf>
    <xf numFmtId="164" fontId="7" fillId="0" borderId="0" xfId="21" applyNumberFormat="1" applyFont="1" applyFill="1"/>
    <xf numFmtId="164" fontId="6" fillId="0" borderId="1" xfId="28" applyNumberFormat="1" applyFont="1" applyFill="1" applyBorder="1" applyAlignment="1">
      <alignment horizontal="center" vertical="top" wrapText="1"/>
    </xf>
    <xf numFmtId="0" fontId="6" fillId="0" borderId="0" xfId="21" applyFont="1" applyFill="1" applyAlignment="1">
      <alignment horizontal="right"/>
    </xf>
    <xf numFmtId="0" fontId="8" fillId="0" borderId="0" xfId="21" applyFont="1" applyFill="1" applyAlignment="1">
      <alignment horizontal="right"/>
    </xf>
    <xf numFmtId="164" fontId="6" fillId="0" borderId="0" xfId="21" applyNumberFormat="1" applyFont="1" applyFill="1"/>
    <xf numFmtId="164" fontId="6" fillId="0" borderId="1" xfId="21" applyNumberFormat="1" applyFont="1" applyFill="1" applyBorder="1" applyAlignment="1">
      <alignment horizontal="center" vertical="top" wrapText="1"/>
    </xf>
    <xf numFmtId="2" fontId="6" fillId="0" borderId="1" xfId="21" applyNumberFormat="1" applyFont="1" applyFill="1" applyBorder="1" applyAlignment="1">
      <alignment horizontal="center" vertical="top" wrapText="1"/>
    </xf>
    <xf numFmtId="164" fontId="6" fillId="0" borderId="1" xfId="30" applyNumberFormat="1" applyFont="1" applyFill="1" applyBorder="1" applyAlignment="1">
      <alignment horizontal="center" vertical="top"/>
    </xf>
    <xf numFmtId="164" fontId="6" fillId="0" borderId="1" xfId="26" applyNumberFormat="1" applyFont="1" applyFill="1" applyBorder="1" applyAlignment="1">
      <alignment horizontal="center" vertical="top" wrapText="1"/>
    </xf>
    <xf numFmtId="0" fontId="6" fillId="0" borderId="1" xfId="21" applyFont="1" applyFill="1" applyBorder="1" applyAlignment="1">
      <alignment wrapText="1"/>
    </xf>
    <xf numFmtId="0" fontId="6" fillId="0" borderId="0" xfId="21" applyFont="1" applyFill="1" applyBorder="1" applyAlignment="1">
      <alignment horizontal="center" vertical="top" wrapText="1"/>
    </xf>
    <xf numFmtId="0" fontId="6" fillId="0" borderId="0" xfId="21" applyFont="1" applyFill="1" applyBorder="1" applyAlignment="1">
      <alignment wrapText="1"/>
    </xf>
    <xf numFmtId="164" fontId="6" fillId="0" borderId="0" xfId="21" applyNumberFormat="1" applyFont="1" applyFill="1" applyBorder="1" applyAlignment="1">
      <alignment horizontal="center" vertical="top" wrapText="1"/>
    </xf>
    <xf numFmtId="2" fontId="6" fillId="0" borderId="0" xfId="21" applyNumberFormat="1" applyFont="1" applyFill="1" applyBorder="1" applyAlignment="1">
      <alignment horizontal="center" vertical="top" wrapText="1"/>
    </xf>
    <xf numFmtId="0" fontId="6" fillId="0" borderId="0" xfId="21" applyFont="1" applyFill="1" applyBorder="1" applyAlignment="1">
      <alignment horizontal="justify" vertical="top" wrapText="1"/>
    </xf>
    <xf numFmtId="0" fontId="8" fillId="0" borderId="0" xfId="21" applyFont="1" applyFill="1" applyAlignment="1">
      <alignment horizontal="left"/>
    </xf>
    <xf numFmtId="2" fontId="7" fillId="0" borderId="0" xfId="0" applyNumberFormat="1" applyFont="1" applyFill="1" applyAlignment="1">
      <alignment vertical="top"/>
    </xf>
    <xf numFmtId="2" fontId="6" fillId="0" borderId="0" xfId="0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Border="1" applyAlignment="1">
      <alignment vertical="top"/>
    </xf>
    <xf numFmtId="2" fontId="6" fillId="0" borderId="1" xfId="23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Alignment="1">
      <alignment vertical="top" wrapText="1"/>
    </xf>
    <xf numFmtId="2" fontId="4" fillId="0" borderId="1" xfId="23" applyNumberFormat="1" applyFont="1" applyFill="1" applyBorder="1" applyAlignment="1">
      <alignment horizontal="center" vertical="top" wrapText="1"/>
    </xf>
    <xf numFmtId="0" fontId="16" fillId="0" borderId="1" xfId="2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6" fillId="0" borderId="1" xfId="21" applyFont="1" applyFill="1" applyBorder="1" applyAlignment="1">
      <alignment horizontal="center" vertical="top" wrapText="1"/>
    </xf>
    <xf numFmtId="0" fontId="16" fillId="0" borderId="1" xfId="21" applyFont="1" applyFill="1" applyBorder="1" applyAlignment="1">
      <alignment horizontal="center" vertical="top" wrapText="1"/>
    </xf>
    <xf numFmtId="49" fontId="8" fillId="0" borderId="0" xfId="24" applyNumberFormat="1" applyFont="1" applyFill="1" applyAlignment="1">
      <alignment horizontal="center" vertical="top"/>
    </xf>
    <xf numFmtId="49" fontId="8" fillId="0" borderId="0" xfId="24" applyNumberFormat="1" applyFont="1" applyFill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19" applyFont="1" applyFill="1" applyBorder="1" applyAlignment="1">
      <alignment horizontal="center" vertical="top" wrapText="1"/>
    </xf>
    <xf numFmtId="0" fontId="4" fillId="0" borderId="3" xfId="19" applyFont="1" applyFill="1" applyBorder="1" applyAlignment="1">
      <alignment horizontal="center" vertical="top" wrapText="1"/>
    </xf>
    <xf numFmtId="0" fontId="4" fillId="0" borderId="4" xfId="19" applyFont="1" applyFill="1" applyBorder="1" applyAlignment="1">
      <alignment horizontal="center" vertical="top" wrapText="1"/>
    </xf>
    <xf numFmtId="0" fontId="4" fillId="0" borderId="8" xfId="19" applyFont="1" applyFill="1" applyBorder="1" applyAlignment="1">
      <alignment horizontal="center" vertical="top" wrapText="1"/>
    </xf>
    <xf numFmtId="0" fontId="4" fillId="0" borderId="9" xfId="19" applyFont="1" applyFill="1" applyBorder="1" applyAlignment="1">
      <alignment horizontal="center" vertical="top" wrapText="1"/>
    </xf>
    <xf numFmtId="0" fontId="4" fillId="0" borderId="12" xfId="19" applyFont="1" applyFill="1" applyBorder="1" applyAlignment="1">
      <alignment horizontal="center" vertical="top" wrapText="1"/>
    </xf>
    <xf numFmtId="0" fontId="4" fillId="0" borderId="13" xfId="19" applyFont="1" applyFill="1" applyBorder="1" applyAlignment="1">
      <alignment horizontal="center" vertical="top" wrapText="1"/>
    </xf>
    <xf numFmtId="0" fontId="4" fillId="0" borderId="10" xfId="19" applyFont="1" applyFill="1" applyBorder="1" applyAlignment="1">
      <alignment horizontal="center" vertical="top" wrapText="1"/>
    </xf>
    <xf numFmtId="0" fontId="4" fillId="0" borderId="11" xfId="19" applyFont="1" applyFill="1" applyBorder="1" applyAlignment="1">
      <alignment horizontal="center" vertical="top" wrapText="1"/>
    </xf>
    <xf numFmtId="2" fontId="4" fillId="0" borderId="2" xfId="19" applyNumberFormat="1" applyFont="1" applyFill="1" applyBorder="1" applyAlignment="1">
      <alignment horizontal="center" vertical="top" wrapText="1"/>
    </xf>
    <xf numFmtId="2" fontId="4" fillId="0" borderId="3" xfId="19" applyNumberFormat="1" applyFont="1" applyFill="1" applyBorder="1" applyAlignment="1">
      <alignment horizontal="center" vertical="top" wrapText="1"/>
    </xf>
    <xf numFmtId="2" fontId="4" fillId="0" borderId="4" xfId="19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8" fillId="0" borderId="0" xfId="21" applyFont="1" applyFill="1" applyAlignment="1">
      <alignment horizontal="center" vertical="top" wrapText="1"/>
    </xf>
    <xf numFmtId="0" fontId="6" fillId="0" borderId="2" xfId="21" applyFont="1" applyFill="1" applyBorder="1" applyAlignment="1">
      <alignment horizontal="center" vertical="top" wrapText="1"/>
    </xf>
    <xf numFmtId="0" fontId="6" fillId="0" borderId="4" xfId="21" applyFont="1" applyFill="1" applyBorder="1" applyAlignment="1">
      <alignment horizontal="center" vertical="top" wrapText="1"/>
    </xf>
    <xf numFmtId="0" fontId="6" fillId="0" borderId="5" xfId="21" applyFont="1" applyFill="1" applyBorder="1" applyAlignment="1">
      <alignment horizontal="center" vertical="top" wrapText="1"/>
    </xf>
    <xf numFmtId="0" fontId="6" fillId="0" borderId="7" xfId="21" applyFont="1" applyFill="1" applyBorder="1" applyAlignment="1">
      <alignment horizontal="center" vertical="top" wrapText="1"/>
    </xf>
  </cellXfs>
  <cellStyles count="3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 12" xfId="29"/>
    <cellStyle name="Обычный 14" xfId="25"/>
    <cellStyle name="Обычный 2" xfId="19"/>
    <cellStyle name="Обычный 3" xfId="20"/>
    <cellStyle name="Обычный 3 2" xfId="28"/>
    <cellStyle name="Обычный 4" xfId="21"/>
    <cellStyle name="Обычный 5" xfId="22"/>
    <cellStyle name="Обычный 5 2" xfId="26"/>
    <cellStyle name="Обычный 6" xfId="27"/>
    <cellStyle name="Обычный_ПЛАН 2009 ИСПРАВЛЕННЫЙ" xfId="23"/>
    <cellStyle name="Обычный_приложение 8" xfId="31"/>
    <cellStyle name="Обычный_Форма 4.2 программа 2014-2019 годы" xfId="30"/>
    <cellStyle name="Обычный_Формы к инв_прогр  2013г_2014-2019 для минпром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O\&#1080;&#1085;&#1074;&#1077;&#1089;&#1090;&#1080;&#1094;%20&#1087;&#1088;&#1086;&#1075;&#1088;&#1072;&#1084;&#1084;&#1099;\&#1092;&#1072;&#1082;&#1090;%202020\1%20&#1082;&#1074;&#1072;&#1088;&#1090;&#1072;&#1083;\&#1057;&#1072;&#1088;&#1072;&#1090;&#1086;&#1074;&#1089;&#1082;&#1072;&#1103;%20&#1086;&#1073;&#1083;&#1072;&#1089;&#1090;&#1100;.NET.INV.(I%20&#1082;&#1074;&#1072;&#1088;&#1090;&#1072;&#1083;)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O\&#1080;&#1085;&#1074;&#1077;&#1089;&#1090;&#1080;&#1094;%20&#1087;&#1088;&#1086;&#1075;&#1088;&#1072;&#1084;&#1084;&#1099;\&#1092;&#1072;&#1082;&#1090;%202019\2%20&#1082;&#1074;&#1072;&#1088;&#1090;&#1072;&#1083;\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2020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00"/>
  <sheetViews>
    <sheetView tabSelected="1" view="pageBreakPreview" zoomScale="85" zoomScaleNormal="85" zoomScaleSheetLayoutView="85" workbookViewId="0">
      <selection activeCell="P23" sqref="P23"/>
    </sheetView>
  </sheetViews>
  <sheetFormatPr defaultColWidth="9.109375" defaultRowHeight="13.2" x14ac:dyDescent="0.25"/>
  <cols>
    <col min="1" max="1" width="7.6640625" style="5" bestFit="1" customWidth="1"/>
    <col min="2" max="2" width="64.88671875" style="10" customWidth="1"/>
    <col min="3" max="3" width="11.33203125" style="10" customWidth="1"/>
    <col min="4" max="5" width="7.44140625" style="10" customWidth="1"/>
    <col min="6" max="6" width="7.44140625" style="98" customWidth="1"/>
    <col min="7" max="7" width="11.33203125" style="98" customWidth="1"/>
    <col min="8" max="8" width="11.44140625" style="7" customWidth="1"/>
    <col min="9" max="9" width="7.6640625" style="4" customWidth="1"/>
    <col min="10" max="10" width="7.6640625" style="4" bestFit="1" customWidth="1"/>
    <col min="11" max="11" width="7.44140625" style="4" customWidth="1"/>
    <col min="12" max="12" width="7.5546875" style="4" customWidth="1"/>
    <col min="13" max="13" width="7.6640625" style="4" customWidth="1"/>
    <col min="14" max="14" width="7.5546875" style="4" customWidth="1"/>
    <col min="15" max="15" width="7.44140625" style="4" customWidth="1"/>
    <col min="16" max="18" width="7.6640625" style="4" customWidth="1"/>
    <col min="19" max="19" width="12.6640625" style="5" customWidth="1"/>
    <col min="20" max="20" width="9" style="5" customWidth="1"/>
    <col min="21" max="21" width="7.6640625" style="5" customWidth="1"/>
    <col min="22" max="22" width="13.44140625" style="5" customWidth="1"/>
    <col min="23" max="23" width="12.6640625" style="5" customWidth="1"/>
    <col min="24" max="24" width="12.33203125" style="5" customWidth="1"/>
    <col min="25" max="16384" width="9.109375" style="5"/>
  </cols>
  <sheetData>
    <row r="1" spans="1:24" ht="15" x14ac:dyDescent="0.25">
      <c r="A1" s="36"/>
      <c r="B1" s="5"/>
      <c r="C1" s="5"/>
      <c r="D1" s="5"/>
      <c r="E1" s="5"/>
      <c r="F1" s="34"/>
      <c r="G1" s="34"/>
      <c r="H1" s="42"/>
      <c r="I1" s="60"/>
      <c r="J1" s="61"/>
      <c r="K1" s="43"/>
      <c r="L1" s="43"/>
      <c r="M1" s="45"/>
      <c r="N1" s="43"/>
      <c r="O1" s="43"/>
      <c r="P1" s="43"/>
      <c r="Q1" s="43"/>
      <c r="R1" s="43"/>
      <c r="S1" s="43"/>
      <c r="T1" s="4"/>
      <c r="X1" s="46" t="s">
        <v>641</v>
      </c>
    </row>
    <row r="2" spans="1:24" ht="15" hidden="1" customHeight="1" x14ac:dyDescent="0.25">
      <c r="B2" s="43"/>
      <c r="C2" s="43"/>
      <c r="D2" s="43"/>
      <c r="E2" s="43"/>
      <c r="F2" s="94"/>
      <c r="G2" s="94"/>
      <c r="H2" s="42"/>
      <c r="I2" s="10"/>
      <c r="J2" s="11"/>
      <c r="K2" s="43"/>
      <c r="L2" s="43"/>
      <c r="M2" s="45"/>
      <c r="N2" s="43"/>
      <c r="O2" s="43"/>
      <c r="P2" s="43"/>
      <c r="Q2" s="43"/>
      <c r="R2" s="43"/>
      <c r="S2" s="43"/>
      <c r="X2" s="46"/>
    </row>
    <row r="3" spans="1:24" ht="15" hidden="1" customHeight="1" x14ac:dyDescent="0.25">
      <c r="B3" s="44"/>
      <c r="C3" s="44"/>
      <c r="D3" s="44"/>
      <c r="E3" s="44"/>
      <c r="F3" s="94"/>
      <c r="G3" s="94"/>
      <c r="H3" s="42"/>
      <c r="I3" s="10"/>
      <c r="S3" s="43"/>
      <c r="X3" s="46"/>
    </row>
    <row r="4" spans="1:24" x14ac:dyDescent="0.25">
      <c r="A4" s="3"/>
      <c r="B4" s="8"/>
      <c r="C4" s="8"/>
      <c r="D4" s="8"/>
      <c r="E4" s="8"/>
      <c r="F4" s="95"/>
      <c r="G4" s="95"/>
      <c r="H4" s="8"/>
      <c r="I4" s="10"/>
      <c r="J4" s="6"/>
      <c r="K4" s="6"/>
      <c r="L4" s="6"/>
      <c r="M4" s="6"/>
      <c r="N4" s="6"/>
      <c r="O4" s="6"/>
      <c r="P4" s="6"/>
      <c r="Q4" s="6"/>
      <c r="R4" s="6"/>
    </row>
    <row r="5" spans="1:24" ht="15.6" x14ac:dyDescent="0.25">
      <c r="A5" s="106" t="s">
        <v>708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</row>
    <row r="6" spans="1:24" ht="15.6" x14ac:dyDescent="0.25">
      <c r="A6" s="36"/>
      <c r="B6" s="105"/>
      <c r="C6" s="105"/>
      <c r="D6" s="105"/>
      <c r="E6" s="105"/>
      <c r="F6" s="53"/>
      <c r="G6" s="53"/>
      <c r="H6" s="36"/>
      <c r="I6" s="39"/>
      <c r="J6" s="41"/>
      <c r="K6" s="47"/>
      <c r="L6" s="29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</row>
    <row r="7" spans="1:24" ht="15.75" hidden="1" customHeight="1" x14ac:dyDescent="0.25">
      <c r="A7" s="37"/>
      <c r="B7" s="53"/>
      <c r="C7" s="53"/>
      <c r="D7" s="53"/>
      <c r="E7" s="53"/>
      <c r="F7" s="53"/>
      <c r="G7" s="53"/>
      <c r="H7" s="38"/>
      <c r="I7" s="39"/>
      <c r="J7" s="39"/>
      <c r="K7" s="11"/>
      <c r="L7" s="41"/>
      <c r="M7" s="11"/>
      <c r="N7" s="41"/>
      <c r="O7" s="11"/>
      <c r="P7" s="11"/>
      <c r="Q7" s="35"/>
      <c r="R7" s="35"/>
      <c r="S7" s="4"/>
      <c r="T7" s="4"/>
      <c r="U7" s="4"/>
      <c r="V7" s="105" t="s">
        <v>171</v>
      </c>
      <c r="W7" s="105" t="s">
        <v>170</v>
      </c>
      <c r="X7" s="4"/>
    </row>
    <row r="8" spans="1:24" s="52" customFormat="1" ht="12.75" hidden="1" customHeight="1" x14ac:dyDescent="0.25">
      <c r="A8" s="51"/>
      <c r="B8" s="51"/>
      <c r="C8" s="51"/>
      <c r="D8" s="51"/>
      <c r="E8" s="51"/>
      <c r="F8" s="96"/>
      <c r="G8" s="96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</row>
    <row r="9" spans="1:24" s="15" customFormat="1" ht="12.75" customHeight="1" x14ac:dyDescent="0.25">
      <c r="A9" s="107" t="s">
        <v>119</v>
      </c>
      <c r="B9" s="107" t="s">
        <v>13</v>
      </c>
      <c r="C9" s="110" t="s">
        <v>642</v>
      </c>
      <c r="D9" s="113" t="s">
        <v>643</v>
      </c>
      <c r="E9" s="114"/>
      <c r="F9" s="119" t="s">
        <v>644</v>
      </c>
      <c r="G9" s="129" t="s">
        <v>92</v>
      </c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1"/>
      <c r="S9" s="107" t="s">
        <v>125</v>
      </c>
      <c r="T9" s="122" t="s">
        <v>126</v>
      </c>
      <c r="U9" s="123"/>
      <c r="V9" s="123"/>
      <c r="W9" s="124"/>
      <c r="X9" s="107" t="s">
        <v>127</v>
      </c>
    </row>
    <row r="10" spans="1:24" s="15" customFormat="1" ht="12.75" customHeight="1" x14ac:dyDescent="0.25">
      <c r="A10" s="108"/>
      <c r="B10" s="108"/>
      <c r="C10" s="111"/>
      <c r="D10" s="115"/>
      <c r="E10" s="116"/>
      <c r="F10" s="120"/>
      <c r="G10" s="132" t="s">
        <v>647</v>
      </c>
      <c r="H10" s="107" t="s">
        <v>648</v>
      </c>
      <c r="I10" s="135" t="s">
        <v>632</v>
      </c>
      <c r="J10" s="136"/>
      <c r="K10" s="125" t="s">
        <v>637</v>
      </c>
      <c r="L10" s="126"/>
      <c r="M10" s="125" t="s">
        <v>638</v>
      </c>
      <c r="N10" s="126"/>
      <c r="O10" s="125" t="s">
        <v>639</v>
      </c>
      <c r="P10" s="126"/>
      <c r="Q10" s="125" t="s">
        <v>640</v>
      </c>
      <c r="R10" s="126"/>
      <c r="S10" s="108"/>
      <c r="T10" s="107" t="s">
        <v>128</v>
      </c>
      <c r="U10" s="107" t="s">
        <v>129</v>
      </c>
      <c r="V10" s="122" t="s">
        <v>130</v>
      </c>
      <c r="W10" s="124"/>
      <c r="X10" s="108"/>
    </row>
    <row r="11" spans="1:24" s="15" customFormat="1" ht="60" customHeight="1" x14ac:dyDescent="0.25">
      <c r="A11" s="108"/>
      <c r="B11" s="108"/>
      <c r="C11" s="111"/>
      <c r="D11" s="117"/>
      <c r="E11" s="118"/>
      <c r="F11" s="120"/>
      <c r="G11" s="133"/>
      <c r="H11" s="108"/>
      <c r="I11" s="137"/>
      <c r="J11" s="138"/>
      <c r="K11" s="127"/>
      <c r="L11" s="128"/>
      <c r="M11" s="127"/>
      <c r="N11" s="128"/>
      <c r="O11" s="127"/>
      <c r="P11" s="128"/>
      <c r="Q11" s="127"/>
      <c r="R11" s="128"/>
      <c r="S11" s="108"/>
      <c r="T11" s="108"/>
      <c r="U11" s="108"/>
      <c r="V11" s="139" t="s">
        <v>131</v>
      </c>
      <c r="W11" s="139" t="s">
        <v>132</v>
      </c>
      <c r="X11" s="108"/>
    </row>
    <row r="12" spans="1:24" s="15" customFormat="1" x14ac:dyDescent="0.25">
      <c r="A12" s="109"/>
      <c r="B12" s="109"/>
      <c r="C12" s="112"/>
      <c r="D12" s="101" t="s">
        <v>645</v>
      </c>
      <c r="E12" s="101" t="s">
        <v>646</v>
      </c>
      <c r="F12" s="121"/>
      <c r="G12" s="134"/>
      <c r="H12" s="109"/>
      <c r="I12" s="102" t="s">
        <v>98</v>
      </c>
      <c r="J12" s="102" t="s">
        <v>99</v>
      </c>
      <c r="K12" s="102" t="s">
        <v>98</v>
      </c>
      <c r="L12" s="102" t="s">
        <v>99</v>
      </c>
      <c r="M12" s="102" t="s">
        <v>98</v>
      </c>
      <c r="N12" s="102" t="s">
        <v>99</v>
      </c>
      <c r="O12" s="102" t="s">
        <v>98</v>
      </c>
      <c r="P12" s="102" t="s">
        <v>99</v>
      </c>
      <c r="Q12" s="102" t="s">
        <v>98</v>
      </c>
      <c r="R12" s="102" t="s">
        <v>99</v>
      </c>
      <c r="S12" s="109"/>
      <c r="T12" s="109"/>
      <c r="U12" s="109"/>
      <c r="V12" s="140"/>
      <c r="W12" s="140"/>
      <c r="X12" s="109"/>
    </row>
    <row r="13" spans="1:24" s="15" customFormat="1" x14ac:dyDescent="0.25">
      <c r="A13" s="101"/>
      <c r="B13" s="101" t="s">
        <v>50</v>
      </c>
      <c r="C13" s="101"/>
      <c r="D13" s="101"/>
      <c r="E13" s="101"/>
      <c r="F13" s="99">
        <v>113.75381500802671</v>
      </c>
      <c r="G13" s="14">
        <v>289.5896883862921</v>
      </c>
      <c r="H13" s="14">
        <v>0</v>
      </c>
      <c r="I13" s="14">
        <v>289.59010581249993</v>
      </c>
      <c r="J13" s="14">
        <v>329.41979324749997</v>
      </c>
      <c r="K13" s="14">
        <v>18.655108230666666</v>
      </c>
      <c r="L13" s="14">
        <v>21.140174403333333</v>
      </c>
      <c r="M13" s="14">
        <v>36.402541367333328</v>
      </c>
      <c r="N13" s="14">
        <v>37.163316323333333</v>
      </c>
      <c r="O13" s="14">
        <v>63.974087539999999</v>
      </c>
      <c r="P13" s="14">
        <v>75.132448559999986</v>
      </c>
      <c r="Q13" s="14">
        <v>170.5583686745</v>
      </c>
      <c r="R13" s="14">
        <v>195.9838539608333</v>
      </c>
      <c r="S13" s="14">
        <v>0</v>
      </c>
      <c r="T13" s="14">
        <v>39.829687434999975</v>
      </c>
      <c r="U13" s="59">
        <v>13.753815008026706</v>
      </c>
      <c r="V13" s="14">
        <v>-22.154611423333332</v>
      </c>
      <c r="W13" s="14">
        <v>61.984298858333318</v>
      </c>
      <c r="X13" s="14"/>
    </row>
    <row r="14" spans="1:24" s="15" customFormat="1" x14ac:dyDescent="0.25">
      <c r="A14" s="101">
        <v>1</v>
      </c>
      <c r="B14" s="101" t="s">
        <v>14</v>
      </c>
      <c r="C14" s="101"/>
      <c r="D14" s="101"/>
      <c r="E14" s="101"/>
      <c r="F14" s="99">
        <v>104.15670032407766</v>
      </c>
      <c r="G14" s="18">
        <v>102.27341012879214</v>
      </c>
      <c r="H14" s="18">
        <v>0</v>
      </c>
      <c r="I14" s="18">
        <v>102.27357916666668</v>
      </c>
      <c r="J14" s="18">
        <v>106.52478536333334</v>
      </c>
      <c r="K14" s="18">
        <v>3.8911314733333331</v>
      </c>
      <c r="L14" s="18">
        <v>6.4083005300000009</v>
      </c>
      <c r="M14" s="18">
        <v>6.6760432566666665</v>
      </c>
      <c r="N14" s="18">
        <v>6.73098346</v>
      </c>
      <c r="O14" s="18">
        <v>29.875773650000003</v>
      </c>
      <c r="P14" s="18">
        <v>39.311447939999994</v>
      </c>
      <c r="Q14" s="18">
        <v>61.830630786666674</v>
      </c>
      <c r="R14" s="18">
        <v>54.074053433333326</v>
      </c>
      <c r="S14" s="18">
        <v>0</v>
      </c>
      <c r="T14" s="18">
        <v>4.2512061966666721</v>
      </c>
      <c r="U14" s="59">
        <v>4.1567003240776614</v>
      </c>
      <c r="V14" s="18">
        <v>-16.568508443333332</v>
      </c>
      <c r="W14" s="18">
        <v>20.819714640000001</v>
      </c>
      <c r="X14" s="18"/>
    </row>
    <row r="15" spans="1:24" s="15" customFormat="1" x14ac:dyDescent="0.25">
      <c r="A15" s="12" t="s">
        <v>33</v>
      </c>
      <c r="B15" s="101" t="s">
        <v>15</v>
      </c>
      <c r="C15" s="101"/>
      <c r="D15" s="101"/>
      <c r="E15" s="101"/>
      <c r="F15" s="99">
        <v>115.7468194102108</v>
      </c>
      <c r="G15" s="18">
        <v>80.336153429999996</v>
      </c>
      <c r="H15" s="18">
        <v>0</v>
      </c>
      <c r="I15" s="18">
        <v>80.335850246666681</v>
      </c>
      <c r="J15" s="18">
        <v>92.986191506666671</v>
      </c>
      <c r="K15" s="18">
        <v>2.7673047866666662</v>
      </c>
      <c r="L15" s="18">
        <v>5.1244589800000009</v>
      </c>
      <c r="M15" s="18">
        <v>3.9050038266666669</v>
      </c>
      <c r="N15" s="18">
        <v>3.90500516</v>
      </c>
      <c r="O15" s="18">
        <v>25.047369853333336</v>
      </c>
      <c r="P15" s="18">
        <v>35.143280919999995</v>
      </c>
      <c r="Q15" s="18">
        <v>48.616171780000002</v>
      </c>
      <c r="R15" s="18">
        <v>48.81344644666666</v>
      </c>
      <c r="S15" s="18">
        <v>0</v>
      </c>
      <c r="T15" s="18">
        <v>12.855757926666669</v>
      </c>
      <c r="U15" s="59">
        <v>15.746819410210804</v>
      </c>
      <c r="V15" s="18">
        <v>-7.963540046666667</v>
      </c>
      <c r="W15" s="18">
        <v>20.819297973333335</v>
      </c>
      <c r="X15" s="18"/>
    </row>
    <row r="16" spans="1:24" s="15" customFormat="1" x14ac:dyDescent="0.25">
      <c r="A16" s="12" t="s">
        <v>17</v>
      </c>
      <c r="B16" s="22" t="s">
        <v>54</v>
      </c>
      <c r="C16" s="22"/>
      <c r="D16" s="22"/>
      <c r="E16" s="22"/>
      <c r="F16" s="97"/>
      <c r="G16" s="19">
        <v>22.758977596666661</v>
      </c>
      <c r="H16" s="19">
        <v>0</v>
      </c>
      <c r="I16" s="19">
        <v>22.758846180000003</v>
      </c>
      <c r="J16" s="19">
        <v>20.737203226666669</v>
      </c>
      <c r="K16" s="19">
        <v>0.87653284666666664</v>
      </c>
      <c r="L16" s="19">
        <v>0.87883624999999999</v>
      </c>
      <c r="M16" s="19">
        <v>0</v>
      </c>
      <c r="N16" s="19">
        <v>0</v>
      </c>
      <c r="O16" s="19">
        <v>8.8419316666666674</v>
      </c>
      <c r="P16" s="19">
        <v>8.8669290000000007</v>
      </c>
      <c r="Q16" s="19">
        <v>13.040381666666669</v>
      </c>
      <c r="R16" s="19">
        <v>10.991437976666667</v>
      </c>
      <c r="S16" s="19">
        <v>0</v>
      </c>
      <c r="T16" s="19">
        <v>-2.0216429533333331</v>
      </c>
      <c r="U16" s="59">
        <v>-8.8828886022785838</v>
      </c>
      <c r="V16" s="19">
        <v>-2.0525052133333332</v>
      </c>
      <c r="W16" s="19">
        <v>3.0862260000000044E-2</v>
      </c>
      <c r="X16" s="19"/>
    </row>
    <row r="17" spans="1:24" s="23" customFormat="1" x14ac:dyDescent="0.25">
      <c r="A17" s="1" t="s">
        <v>40</v>
      </c>
      <c r="B17" s="27" t="s">
        <v>174</v>
      </c>
      <c r="C17" s="103">
        <v>2021</v>
      </c>
      <c r="D17" s="70">
        <v>2021</v>
      </c>
      <c r="E17" s="70">
        <v>2021</v>
      </c>
      <c r="F17" s="97">
        <v>100</v>
      </c>
      <c r="G17" s="25">
        <v>0.72104166666666669</v>
      </c>
      <c r="H17" s="25">
        <v>0</v>
      </c>
      <c r="I17" s="26">
        <v>0.72104299999999999</v>
      </c>
      <c r="J17" s="26">
        <v>0.72104299999999999</v>
      </c>
      <c r="K17" s="26">
        <v>0</v>
      </c>
      <c r="L17" s="26">
        <v>0</v>
      </c>
      <c r="M17" s="26">
        <v>0</v>
      </c>
      <c r="N17" s="26">
        <v>0</v>
      </c>
      <c r="O17" s="26">
        <v>0.72104299999999999</v>
      </c>
      <c r="P17" s="26">
        <v>0.72104299999999999</v>
      </c>
      <c r="Q17" s="26">
        <v>0</v>
      </c>
      <c r="R17" s="26">
        <v>0</v>
      </c>
      <c r="S17" s="25">
        <v>0</v>
      </c>
      <c r="T17" s="26">
        <v>0</v>
      </c>
      <c r="U17" s="40">
        <v>0</v>
      </c>
      <c r="V17" s="26">
        <v>0</v>
      </c>
      <c r="W17" s="26">
        <v>0</v>
      </c>
      <c r="X17" s="26"/>
    </row>
    <row r="18" spans="1:24" s="23" customFormat="1" x14ac:dyDescent="0.25">
      <c r="A18" s="1" t="s">
        <v>41</v>
      </c>
      <c r="B18" s="27" t="s">
        <v>189</v>
      </c>
      <c r="C18" s="103">
        <v>2021</v>
      </c>
      <c r="D18" s="70">
        <v>2021</v>
      </c>
      <c r="E18" s="70">
        <v>2021</v>
      </c>
      <c r="F18" s="97">
        <v>100</v>
      </c>
      <c r="G18" s="25">
        <v>0.27583333333333337</v>
      </c>
      <c r="H18" s="25">
        <v>0</v>
      </c>
      <c r="I18" s="26">
        <v>0.27583333333333337</v>
      </c>
      <c r="J18" s="26">
        <v>0.27696282000000005</v>
      </c>
      <c r="K18" s="26">
        <v>0.27583333333333337</v>
      </c>
      <c r="L18" s="26">
        <v>0.27696282000000005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5">
        <v>0</v>
      </c>
      <c r="T18" s="26">
        <v>1.1294866666666792E-3</v>
      </c>
      <c r="U18" s="40">
        <v>0.4094815709969879</v>
      </c>
      <c r="V18" s="26">
        <v>0</v>
      </c>
      <c r="W18" s="26">
        <v>1.1294866666666792E-3</v>
      </c>
      <c r="X18" s="26"/>
    </row>
    <row r="19" spans="1:24" s="23" customFormat="1" x14ac:dyDescent="0.25">
      <c r="A19" s="1" t="s">
        <v>42</v>
      </c>
      <c r="B19" s="27" t="s">
        <v>190</v>
      </c>
      <c r="C19" s="103">
        <v>2021</v>
      </c>
      <c r="D19" s="70">
        <v>2021</v>
      </c>
      <c r="E19" s="70">
        <v>2021</v>
      </c>
      <c r="F19" s="97">
        <v>100.00005577633691</v>
      </c>
      <c r="G19" s="25">
        <v>0.89643749999999989</v>
      </c>
      <c r="H19" s="25">
        <v>0</v>
      </c>
      <c r="I19" s="26">
        <v>0.89643749999999989</v>
      </c>
      <c r="J19" s="26">
        <v>0.89643799999999996</v>
      </c>
      <c r="K19" s="26">
        <v>0</v>
      </c>
      <c r="L19" s="26">
        <v>0</v>
      </c>
      <c r="M19" s="26">
        <v>0</v>
      </c>
      <c r="N19" s="26">
        <v>0</v>
      </c>
      <c r="O19" s="26">
        <v>0.89643749999999989</v>
      </c>
      <c r="P19" s="26">
        <v>0.89643799999999996</v>
      </c>
      <c r="Q19" s="26">
        <v>0</v>
      </c>
      <c r="R19" s="26">
        <v>0</v>
      </c>
      <c r="S19" s="25">
        <v>0</v>
      </c>
      <c r="T19" s="26">
        <v>5.0000000006988898E-7</v>
      </c>
      <c r="U19" s="40">
        <v>5.5776336907342738E-5</v>
      </c>
      <c r="V19" s="26">
        <v>0</v>
      </c>
      <c r="W19" s="26">
        <v>5.0000000006988898E-7</v>
      </c>
      <c r="X19" s="26"/>
    </row>
    <row r="20" spans="1:24" s="23" customFormat="1" x14ac:dyDescent="0.25">
      <c r="A20" s="1" t="s">
        <v>43</v>
      </c>
      <c r="B20" s="27" t="s">
        <v>191</v>
      </c>
      <c r="C20" s="103">
        <v>2021</v>
      </c>
      <c r="D20" s="70">
        <v>2021</v>
      </c>
      <c r="E20" s="70">
        <v>2021</v>
      </c>
      <c r="F20" s="97">
        <v>100</v>
      </c>
      <c r="G20" s="25">
        <v>2.952032846666667</v>
      </c>
      <c r="H20" s="25">
        <v>0</v>
      </c>
      <c r="I20" s="26">
        <v>2.9519495133333336</v>
      </c>
      <c r="J20" s="26">
        <v>2.9562771800000003</v>
      </c>
      <c r="K20" s="26">
        <v>0.41611618</v>
      </c>
      <c r="L20" s="26">
        <v>0.41611618</v>
      </c>
      <c r="M20" s="26">
        <v>0</v>
      </c>
      <c r="N20" s="26">
        <v>0</v>
      </c>
      <c r="O20" s="26">
        <v>0</v>
      </c>
      <c r="P20" s="26">
        <v>0</v>
      </c>
      <c r="Q20" s="26">
        <v>2.5358333333333336</v>
      </c>
      <c r="R20" s="26">
        <v>2.5401610000000003</v>
      </c>
      <c r="S20" s="25">
        <v>0</v>
      </c>
      <c r="T20" s="26">
        <v>4.3276666666667296E-3</v>
      </c>
      <c r="U20" s="40">
        <v>0.14660368163885096</v>
      </c>
      <c r="V20" s="26">
        <v>0</v>
      </c>
      <c r="W20" s="26">
        <v>4.3276666666667296E-3</v>
      </c>
      <c r="X20" s="26"/>
    </row>
    <row r="21" spans="1:24" s="23" customFormat="1" x14ac:dyDescent="0.25">
      <c r="A21" s="1" t="s">
        <v>44</v>
      </c>
      <c r="B21" s="27" t="s">
        <v>192</v>
      </c>
      <c r="C21" s="103">
        <v>2021</v>
      </c>
      <c r="D21" s="70">
        <v>2021</v>
      </c>
      <c r="E21" s="70">
        <v>2021</v>
      </c>
      <c r="F21" s="97">
        <v>29.504791528788875</v>
      </c>
      <c r="G21" s="25">
        <v>0.63089891666666664</v>
      </c>
      <c r="H21" s="25">
        <v>0</v>
      </c>
      <c r="I21" s="26">
        <v>0.62958333333333338</v>
      </c>
      <c r="J21" s="26">
        <v>0.18575724999999998</v>
      </c>
      <c r="K21" s="26">
        <v>0.18458333333333335</v>
      </c>
      <c r="L21" s="26">
        <v>0.18575724999999998</v>
      </c>
      <c r="M21" s="26">
        <v>0</v>
      </c>
      <c r="N21" s="26">
        <v>0</v>
      </c>
      <c r="O21" s="26">
        <v>0</v>
      </c>
      <c r="P21" s="26">
        <v>0</v>
      </c>
      <c r="Q21" s="26">
        <v>0.44500000000000006</v>
      </c>
      <c r="R21" s="26">
        <v>0</v>
      </c>
      <c r="S21" s="25">
        <v>0</v>
      </c>
      <c r="T21" s="26">
        <v>-0.4438260833333334</v>
      </c>
      <c r="U21" s="40">
        <v>-70.495208471211129</v>
      </c>
      <c r="V21" s="26">
        <v>-0.4438260833333334</v>
      </c>
      <c r="W21" s="26">
        <v>0</v>
      </c>
      <c r="X21" s="26"/>
    </row>
    <row r="22" spans="1:24" s="23" customFormat="1" x14ac:dyDescent="0.25">
      <c r="A22" s="1" t="s">
        <v>45</v>
      </c>
      <c r="B22" s="27" t="s">
        <v>193</v>
      </c>
      <c r="C22" s="103">
        <v>2021</v>
      </c>
      <c r="D22" s="70">
        <v>2021</v>
      </c>
      <c r="E22" s="70">
        <v>2021</v>
      </c>
      <c r="F22" s="97">
        <v>100</v>
      </c>
      <c r="G22" s="25">
        <v>0.72104250000000003</v>
      </c>
      <c r="H22" s="25">
        <v>0</v>
      </c>
      <c r="I22" s="26">
        <v>0.72104250000000003</v>
      </c>
      <c r="J22" s="26">
        <v>0.74644599999999994</v>
      </c>
      <c r="K22" s="26">
        <v>0</v>
      </c>
      <c r="L22" s="26">
        <v>0</v>
      </c>
      <c r="M22" s="26">
        <v>0</v>
      </c>
      <c r="N22" s="26">
        <v>0</v>
      </c>
      <c r="O22" s="26">
        <v>0.72104250000000003</v>
      </c>
      <c r="P22" s="26">
        <v>0.74644599999999994</v>
      </c>
      <c r="Q22" s="26">
        <v>0</v>
      </c>
      <c r="R22" s="26">
        <v>0</v>
      </c>
      <c r="S22" s="25">
        <v>0</v>
      </c>
      <c r="T22" s="26">
        <v>2.5403499999999912E-2</v>
      </c>
      <c r="U22" s="40">
        <v>3.5231626429787326</v>
      </c>
      <c r="V22" s="26">
        <v>0</v>
      </c>
      <c r="W22" s="26">
        <v>2.5403499999999912E-2</v>
      </c>
      <c r="X22" s="26"/>
    </row>
    <row r="23" spans="1:24" s="23" customFormat="1" x14ac:dyDescent="0.25">
      <c r="A23" s="1" t="s">
        <v>46</v>
      </c>
      <c r="B23" s="27" t="s">
        <v>194</v>
      </c>
      <c r="C23" s="103">
        <v>2021</v>
      </c>
      <c r="D23" s="70">
        <v>2021</v>
      </c>
      <c r="E23" s="70">
        <v>2021</v>
      </c>
      <c r="F23" s="97">
        <v>100</v>
      </c>
      <c r="G23" s="25">
        <v>2.6203166666666666</v>
      </c>
      <c r="H23" s="25">
        <v>0</v>
      </c>
      <c r="I23" s="26">
        <v>2.6203166666666666</v>
      </c>
      <c r="J23" s="26">
        <v>2.545326666666667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2.6203166666666666</v>
      </c>
      <c r="R23" s="26">
        <v>2.545326666666667</v>
      </c>
      <c r="S23" s="25">
        <v>0</v>
      </c>
      <c r="T23" s="26">
        <v>-7.4989999999999668E-2</v>
      </c>
      <c r="U23" s="40">
        <v>-2.8618678404009614</v>
      </c>
      <c r="V23" s="26">
        <v>-7.4989999999999668E-2</v>
      </c>
      <c r="W23" s="26">
        <v>0</v>
      </c>
      <c r="X23" s="26"/>
    </row>
    <row r="24" spans="1:24" s="23" customFormat="1" x14ac:dyDescent="0.25">
      <c r="A24" s="1" t="s">
        <v>47</v>
      </c>
      <c r="B24" s="27" t="s">
        <v>195</v>
      </c>
      <c r="C24" s="103">
        <v>2021</v>
      </c>
      <c r="D24" s="70">
        <v>2021</v>
      </c>
      <c r="E24" s="70">
        <v>2021</v>
      </c>
      <c r="F24" s="97">
        <v>99.99989601181683</v>
      </c>
      <c r="G24" s="25">
        <v>3.526041666666667</v>
      </c>
      <c r="H24" s="25">
        <v>0</v>
      </c>
      <c r="I24" s="26">
        <v>3.526041666666667</v>
      </c>
      <c r="J24" s="26">
        <v>3.5260379999999998</v>
      </c>
      <c r="K24" s="26">
        <v>0</v>
      </c>
      <c r="L24" s="26">
        <v>0</v>
      </c>
      <c r="M24" s="26">
        <v>0</v>
      </c>
      <c r="N24" s="26">
        <v>0</v>
      </c>
      <c r="O24" s="26">
        <v>3.526041666666667</v>
      </c>
      <c r="P24" s="26">
        <v>3.5260379999999998</v>
      </c>
      <c r="Q24" s="26">
        <v>0</v>
      </c>
      <c r="R24" s="26">
        <v>0</v>
      </c>
      <c r="S24" s="25">
        <v>0</v>
      </c>
      <c r="T24" s="26">
        <v>-3.6666666671791859E-6</v>
      </c>
      <c r="U24" s="40">
        <v>-1.0398818317014502E-4</v>
      </c>
      <c r="V24" s="26">
        <v>-3.6666666671791859E-6</v>
      </c>
      <c r="W24" s="26">
        <v>0</v>
      </c>
      <c r="X24" s="26"/>
    </row>
    <row r="25" spans="1:24" s="23" customFormat="1" x14ac:dyDescent="0.25">
      <c r="A25" s="1" t="s">
        <v>18</v>
      </c>
      <c r="B25" s="27" t="s">
        <v>196</v>
      </c>
      <c r="C25" s="103">
        <v>2021</v>
      </c>
      <c r="D25" s="70">
        <v>2021</v>
      </c>
      <c r="E25" s="70">
        <v>2021</v>
      </c>
      <c r="F25" s="97">
        <v>100</v>
      </c>
      <c r="G25" s="25">
        <v>4.3603416666666668</v>
      </c>
      <c r="H25" s="25">
        <v>0</v>
      </c>
      <c r="I25" s="26">
        <v>4.3603416666666668</v>
      </c>
      <c r="J25" s="26">
        <v>4.3596180000000002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4.3603416666666668</v>
      </c>
      <c r="R25" s="26">
        <v>4.3596180000000002</v>
      </c>
      <c r="S25" s="25">
        <v>0</v>
      </c>
      <c r="T25" s="26">
        <v>-7.2366666666656698E-4</v>
      </c>
      <c r="U25" s="40">
        <v>-1.6596558755907154E-2</v>
      </c>
      <c r="V25" s="26">
        <v>-7.2366666666656698E-4</v>
      </c>
      <c r="W25" s="26">
        <v>0</v>
      </c>
      <c r="X25" s="26"/>
    </row>
    <row r="26" spans="1:24" s="23" customFormat="1" x14ac:dyDescent="0.25">
      <c r="A26" s="1" t="s">
        <v>19</v>
      </c>
      <c r="B26" s="27" t="s">
        <v>197</v>
      </c>
      <c r="C26" s="103">
        <v>2021</v>
      </c>
      <c r="D26" s="70">
        <v>2021</v>
      </c>
      <c r="E26" s="70">
        <v>2021</v>
      </c>
      <c r="F26" s="97">
        <v>100</v>
      </c>
      <c r="G26" s="25">
        <v>2.3345000000000002</v>
      </c>
      <c r="H26" s="25">
        <v>0</v>
      </c>
      <c r="I26" s="26">
        <v>2.3345000000000002</v>
      </c>
      <c r="J26" s="26">
        <v>2.3340970000000003</v>
      </c>
      <c r="K26" s="26">
        <v>0</v>
      </c>
      <c r="L26" s="26">
        <v>0</v>
      </c>
      <c r="M26" s="26">
        <v>0</v>
      </c>
      <c r="N26" s="26">
        <v>0</v>
      </c>
      <c r="O26" s="26">
        <v>2.3345000000000002</v>
      </c>
      <c r="P26" s="26">
        <v>2.3340970000000003</v>
      </c>
      <c r="Q26" s="26">
        <v>0</v>
      </c>
      <c r="R26" s="26">
        <v>0</v>
      </c>
      <c r="S26" s="25">
        <v>0</v>
      </c>
      <c r="T26" s="26">
        <v>-4.0299999999993119E-4</v>
      </c>
      <c r="U26" s="40">
        <v>-1.7262797172833189E-2</v>
      </c>
      <c r="V26" s="26">
        <v>-4.0299999999993119E-4</v>
      </c>
      <c r="W26" s="26">
        <v>0</v>
      </c>
      <c r="X26" s="26"/>
    </row>
    <row r="27" spans="1:24" s="23" customFormat="1" ht="26.4" x14ac:dyDescent="0.25">
      <c r="A27" s="1" t="s">
        <v>175</v>
      </c>
      <c r="B27" s="27" t="s">
        <v>198</v>
      </c>
      <c r="C27" s="103">
        <v>2021</v>
      </c>
      <c r="D27" s="70">
        <v>2021</v>
      </c>
      <c r="E27" s="70">
        <v>2021</v>
      </c>
      <c r="F27" s="97">
        <v>100</v>
      </c>
      <c r="G27" s="25">
        <v>0.6428666666666667</v>
      </c>
      <c r="H27" s="25">
        <v>0</v>
      </c>
      <c r="I27" s="26">
        <v>0.64286700000000008</v>
      </c>
      <c r="J27" s="26">
        <v>0.64286700000000008</v>
      </c>
      <c r="K27" s="26">
        <v>0</v>
      </c>
      <c r="L27" s="26">
        <v>0</v>
      </c>
      <c r="M27" s="26">
        <v>0</v>
      </c>
      <c r="N27" s="26">
        <v>0</v>
      </c>
      <c r="O27" s="26">
        <v>0.64286700000000008</v>
      </c>
      <c r="P27" s="26">
        <v>0.64286700000000008</v>
      </c>
      <c r="Q27" s="26">
        <v>0</v>
      </c>
      <c r="R27" s="26">
        <v>0</v>
      </c>
      <c r="S27" s="25">
        <v>0</v>
      </c>
      <c r="T27" s="26">
        <v>0</v>
      </c>
      <c r="U27" s="40">
        <v>0</v>
      </c>
      <c r="V27" s="26">
        <v>0</v>
      </c>
      <c r="W27" s="26">
        <v>0</v>
      </c>
      <c r="X27" s="26"/>
    </row>
    <row r="28" spans="1:24" s="23" customFormat="1" x14ac:dyDescent="0.25">
      <c r="A28" s="1" t="s">
        <v>176</v>
      </c>
      <c r="B28" s="27" t="s">
        <v>250</v>
      </c>
      <c r="C28" s="103">
        <v>2021</v>
      </c>
      <c r="D28" s="70">
        <v>2021</v>
      </c>
      <c r="E28" s="70">
        <v>2021</v>
      </c>
      <c r="F28" s="97">
        <v>100</v>
      </c>
      <c r="G28" s="25">
        <v>0.22870750000000001</v>
      </c>
      <c r="H28" s="25">
        <v>0</v>
      </c>
      <c r="I28" s="26">
        <v>0.22870750000000001</v>
      </c>
      <c r="J28" s="26">
        <v>0.22804166000000001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0.22870750000000001</v>
      </c>
      <c r="R28" s="26">
        <v>0.22804166000000001</v>
      </c>
      <c r="S28" s="25">
        <v>0</v>
      </c>
      <c r="T28" s="26">
        <v>-6.6584000000000088E-4</v>
      </c>
      <c r="U28" s="40">
        <v>-0.29113168566837544</v>
      </c>
      <c r="V28" s="26">
        <v>-6.6584000000000088E-4</v>
      </c>
      <c r="W28" s="26">
        <v>0</v>
      </c>
      <c r="X28" s="26"/>
    </row>
    <row r="29" spans="1:24" s="23" customFormat="1" ht="26.4" x14ac:dyDescent="0.25">
      <c r="A29" s="1" t="s">
        <v>177</v>
      </c>
      <c r="B29" s="27" t="s">
        <v>251</v>
      </c>
      <c r="C29" s="103">
        <v>2021</v>
      </c>
      <c r="D29" s="70">
        <v>2021</v>
      </c>
      <c r="E29" s="70">
        <v>2021</v>
      </c>
      <c r="F29" s="97">
        <v>100</v>
      </c>
      <c r="G29" s="25">
        <v>0.13923250000000001</v>
      </c>
      <c r="H29" s="25">
        <v>0</v>
      </c>
      <c r="I29" s="26">
        <v>0.13950000000000001</v>
      </c>
      <c r="J29" s="26">
        <v>0.13923261000000001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0.13950000000000001</v>
      </c>
      <c r="R29" s="26">
        <v>0.13923261000000001</v>
      </c>
      <c r="S29" s="25">
        <v>0</v>
      </c>
      <c r="T29" s="26">
        <v>-2.6739000000000623E-4</v>
      </c>
      <c r="U29" s="40">
        <v>-0.19167741935484628</v>
      </c>
      <c r="V29" s="26">
        <v>-2.6739000000000623E-4</v>
      </c>
      <c r="W29" s="26">
        <v>0</v>
      </c>
      <c r="X29" s="26"/>
    </row>
    <row r="30" spans="1:24" s="23" customFormat="1" x14ac:dyDescent="0.25">
      <c r="A30" s="1" t="s">
        <v>183</v>
      </c>
      <c r="B30" s="27" t="s">
        <v>252</v>
      </c>
      <c r="C30" s="103">
        <v>2021</v>
      </c>
      <c r="D30" s="70">
        <v>2021</v>
      </c>
      <c r="E30" s="70" t="s">
        <v>702</v>
      </c>
      <c r="F30" s="97">
        <v>0</v>
      </c>
      <c r="G30" s="25">
        <v>0.28647916666666667</v>
      </c>
      <c r="H30" s="25">
        <v>0</v>
      </c>
      <c r="I30" s="26">
        <v>0.28699999999999998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0.28699999999999998</v>
      </c>
      <c r="R30" s="26">
        <v>0</v>
      </c>
      <c r="S30" s="25">
        <v>0</v>
      </c>
      <c r="T30" s="26">
        <v>-0.28699999999999998</v>
      </c>
      <c r="U30" s="40">
        <v>-100</v>
      </c>
      <c r="V30" s="26">
        <v>-0.28699999999999998</v>
      </c>
      <c r="W30" s="26">
        <v>0</v>
      </c>
      <c r="X30" s="26"/>
    </row>
    <row r="31" spans="1:24" s="23" customFormat="1" ht="26.4" x14ac:dyDescent="0.25">
      <c r="A31" s="1" t="s">
        <v>184</v>
      </c>
      <c r="B31" s="27" t="s">
        <v>253</v>
      </c>
      <c r="C31" s="103">
        <v>2021</v>
      </c>
      <c r="D31" s="70">
        <v>2021</v>
      </c>
      <c r="E31" s="70">
        <v>2021</v>
      </c>
      <c r="F31" s="97">
        <v>100</v>
      </c>
      <c r="G31" s="25">
        <v>0.18071000000000001</v>
      </c>
      <c r="H31" s="25">
        <v>0</v>
      </c>
      <c r="I31" s="26">
        <v>0.18071000000000001</v>
      </c>
      <c r="J31" s="26">
        <v>0.18071000000000001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0.18071000000000001</v>
      </c>
      <c r="R31" s="26">
        <v>0.18071000000000001</v>
      </c>
      <c r="S31" s="25">
        <v>0</v>
      </c>
      <c r="T31" s="26">
        <v>0</v>
      </c>
      <c r="U31" s="40">
        <v>0</v>
      </c>
      <c r="V31" s="26">
        <v>0</v>
      </c>
      <c r="W31" s="26">
        <v>0</v>
      </c>
      <c r="X31" s="26"/>
    </row>
    <row r="32" spans="1:24" s="23" customFormat="1" x14ac:dyDescent="0.25">
      <c r="A32" s="1" t="s">
        <v>185</v>
      </c>
      <c r="B32" s="27" t="s">
        <v>254</v>
      </c>
      <c r="C32" s="103">
        <v>2021</v>
      </c>
      <c r="D32" s="70">
        <v>2021</v>
      </c>
      <c r="E32" s="70" t="s">
        <v>702</v>
      </c>
      <c r="F32" s="97">
        <v>0</v>
      </c>
      <c r="G32" s="25">
        <v>0.36228500000000002</v>
      </c>
      <c r="H32" s="25">
        <v>0</v>
      </c>
      <c r="I32" s="26">
        <v>0.36228500000000002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0.36228500000000002</v>
      </c>
      <c r="R32" s="26">
        <v>0</v>
      </c>
      <c r="S32" s="25">
        <v>0</v>
      </c>
      <c r="T32" s="26">
        <v>-0.36228500000000002</v>
      </c>
      <c r="U32" s="40">
        <v>-100</v>
      </c>
      <c r="V32" s="26">
        <v>-0.36228500000000002</v>
      </c>
      <c r="W32" s="26">
        <v>0</v>
      </c>
      <c r="X32" s="26"/>
    </row>
    <row r="33" spans="1:24" s="23" customFormat="1" ht="26.4" x14ac:dyDescent="0.25">
      <c r="A33" s="1" t="s">
        <v>186</v>
      </c>
      <c r="B33" s="27" t="s">
        <v>384</v>
      </c>
      <c r="C33" s="103">
        <v>2021</v>
      </c>
      <c r="D33" s="70">
        <v>2021</v>
      </c>
      <c r="E33" s="70">
        <v>2021</v>
      </c>
      <c r="F33" s="97">
        <v>100.00009178083499</v>
      </c>
      <c r="G33" s="25">
        <v>0.26149250000000002</v>
      </c>
      <c r="H33" s="25">
        <v>0</v>
      </c>
      <c r="I33" s="26">
        <v>0.26149250000000002</v>
      </c>
      <c r="J33" s="26">
        <v>0.26149274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0.26149250000000002</v>
      </c>
      <c r="R33" s="26">
        <v>0.26149274</v>
      </c>
      <c r="S33" s="25">
        <v>0</v>
      </c>
      <c r="T33" s="26">
        <v>2.399999999846969E-7</v>
      </c>
      <c r="U33" s="40">
        <v>9.1780834992505334E-5</v>
      </c>
      <c r="V33" s="26">
        <v>0</v>
      </c>
      <c r="W33" s="26">
        <v>2.399999999846969E-7</v>
      </c>
      <c r="X33" s="26"/>
    </row>
    <row r="34" spans="1:24" s="23" customFormat="1" ht="26.4" x14ac:dyDescent="0.25">
      <c r="A34" s="1" t="s">
        <v>187</v>
      </c>
      <c r="B34" s="27" t="s">
        <v>255</v>
      </c>
      <c r="C34" s="103">
        <v>2021</v>
      </c>
      <c r="D34" s="70">
        <v>2021</v>
      </c>
      <c r="E34" s="70">
        <v>2021</v>
      </c>
      <c r="F34" s="97">
        <v>100.00006641046019</v>
      </c>
      <c r="G34" s="25">
        <v>0.30617666666666665</v>
      </c>
      <c r="H34" s="25">
        <v>0</v>
      </c>
      <c r="I34" s="26">
        <v>0.30617666666666665</v>
      </c>
      <c r="J34" s="26">
        <v>0.30617686999999999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0.30617666666666665</v>
      </c>
      <c r="R34" s="26">
        <v>0.30617686999999999</v>
      </c>
      <c r="S34" s="25">
        <v>0</v>
      </c>
      <c r="T34" s="26">
        <v>2.0333333333732995E-7</v>
      </c>
      <c r="U34" s="40">
        <v>6.6410460192400933E-5</v>
      </c>
      <c r="V34" s="26">
        <v>0</v>
      </c>
      <c r="W34" s="26">
        <v>2.0333333333732995E-7</v>
      </c>
      <c r="X34" s="26"/>
    </row>
    <row r="35" spans="1:24" s="23" customFormat="1" ht="26.4" x14ac:dyDescent="0.25">
      <c r="A35" s="1" t="s">
        <v>188</v>
      </c>
      <c r="B35" s="27" t="s">
        <v>256</v>
      </c>
      <c r="C35" s="103">
        <v>2021</v>
      </c>
      <c r="D35" s="70">
        <v>2021</v>
      </c>
      <c r="E35" s="70">
        <v>2021</v>
      </c>
      <c r="F35" s="97">
        <v>100</v>
      </c>
      <c r="G35" s="25">
        <v>0.34235583333333336</v>
      </c>
      <c r="H35" s="25">
        <v>0</v>
      </c>
      <c r="I35" s="26">
        <v>0.34283333333333332</v>
      </c>
      <c r="J35" s="26">
        <v>0.3423561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0.34283333333333332</v>
      </c>
      <c r="R35" s="26">
        <v>0.3423561</v>
      </c>
      <c r="S35" s="25">
        <v>0</v>
      </c>
      <c r="T35" s="26">
        <v>-4.7723333333332674E-4</v>
      </c>
      <c r="U35" s="40">
        <v>-0.13920272241128373</v>
      </c>
      <c r="V35" s="26">
        <v>-4.7723333333332674E-4</v>
      </c>
      <c r="W35" s="26">
        <v>0</v>
      </c>
      <c r="X35" s="26"/>
    </row>
    <row r="36" spans="1:24" s="23" customFormat="1" x14ac:dyDescent="0.25">
      <c r="A36" s="1" t="s">
        <v>261</v>
      </c>
      <c r="B36" s="27" t="s">
        <v>257</v>
      </c>
      <c r="C36" s="103">
        <v>2021</v>
      </c>
      <c r="D36" s="70">
        <v>2021</v>
      </c>
      <c r="E36" s="70">
        <v>2021</v>
      </c>
      <c r="F36" s="97">
        <v>100</v>
      </c>
      <c r="G36" s="25">
        <v>8.8321666666666673E-2</v>
      </c>
      <c r="H36" s="25">
        <v>0</v>
      </c>
      <c r="I36" s="26">
        <v>8.8321666666666673E-2</v>
      </c>
      <c r="J36" s="26">
        <v>8.8322330000000004E-2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8.8321666666666673E-2</v>
      </c>
      <c r="R36" s="26">
        <v>8.8322330000000004E-2</v>
      </c>
      <c r="S36" s="25">
        <v>0</v>
      </c>
      <c r="T36" s="26">
        <v>6.6333333333112865E-7</v>
      </c>
      <c r="U36" s="40">
        <v>7.5104259052238831E-4</v>
      </c>
      <c r="V36" s="26">
        <v>0</v>
      </c>
      <c r="W36" s="26">
        <v>6.6333333333112865E-7</v>
      </c>
      <c r="X36" s="26"/>
    </row>
    <row r="37" spans="1:24" s="23" customFormat="1" x14ac:dyDescent="0.25">
      <c r="A37" s="1" t="s">
        <v>262</v>
      </c>
      <c r="B37" s="24" t="s">
        <v>258</v>
      </c>
      <c r="C37" s="103">
        <v>2021</v>
      </c>
      <c r="D37" s="70">
        <v>2021</v>
      </c>
      <c r="E37" s="70" t="s">
        <v>702</v>
      </c>
      <c r="F37" s="97">
        <v>100</v>
      </c>
      <c r="G37" s="25">
        <v>0.28796250000000001</v>
      </c>
      <c r="H37" s="25">
        <v>0</v>
      </c>
      <c r="I37" s="26">
        <v>0.28796250000000001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0.28796250000000001</v>
      </c>
      <c r="R37" s="26">
        <v>0</v>
      </c>
      <c r="S37" s="25">
        <v>0</v>
      </c>
      <c r="T37" s="26">
        <v>-0.28796250000000001</v>
      </c>
      <c r="U37" s="40">
        <v>-100</v>
      </c>
      <c r="V37" s="26">
        <v>-0.28796250000000001</v>
      </c>
      <c r="W37" s="26">
        <v>0</v>
      </c>
      <c r="X37" s="26"/>
    </row>
    <row r="38" spans="1:24" s="23" customFormat="1" x14ac:dyDescent="0.25">
      <c r="A38" s="1" t="s">
        <v>263</v>
      </c>
      <c r="B38" s="24" t="s">
        <v>259</v>
      </c>
      <c r="C38" s="103">
        <v>2021</v>
      </c>
      <c r="D38" s="70">
        <v>2021</v>
      </c>
      <c r="E38" s="70" t="s">
        <v>702</v>
      </c>
      <c r="F38" s="97">
        <v>100</v>
      </c>
      <c r="G38" s="25">
        <v>0.26545000000000007</v>
      </c>
      <c r="H38" s="25">
        <v>0</v>
      </c>
      <c r="I38" s="26">
        <v>0.26545000000000007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0.26545000000000007</v>
      </c>
      <c r="R38" s="26">
        <v>0</v>
      </c>
      <c r="S38" s="25">
        <v>0</v>
      </c>
      <c r="T38" s="26">
        <v>-0.26545000000000007</v>
      </c>
      <c r="U38" s="40">
        <v>-100</v>
      </c>
      <c r="V38" s="26">
        <v>-0.26545000000000007</v>
      </c>
      <c r="W38" s="26">
        <v>0</v>
      </c>
      <c r="X38" s="26"/>
    </row>
    <row r="39" spans="1:24" s="23" customFormat="1" x14ac:dyDescent="0.25">
      <c r="A39" s="1" t="s">
        <v>264</v>
      </c>
      <c r="B39" s="27" t="s">
        <v>260</v>
      </c>
      <c r="C39" s="103">
        <v>2021</v>
      </c>
      <c r="D39" s="70">
        <v>2021</v>
      </c>
      <c r="E39" s="70" t="s">
        <v>702</v>
      </c>
      <c r="F39" s="97">
        <v>100</v>
      </c>
      <c r="G39" s="25">
        <v>0.32845083333333336</v>
      </c>
      <c r="H39" s="25">
        <v>0</v>
      </c>
      <c r="I39" s="26">
        <v>0.32845083333333336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0.32845083333333336</v>
      </c>
      <c r="R39" s="26">
        <v>0</v>
      </c>
      <c r="S39" s="25">
        <v>0</v>
      </c>
      <c r="T39" s="26">
        <v>-0.32845083333333336</v>
      </c>
      <c r="U39" s="40">
        <v>-100</v>
      </c>
      <c r="V39" s="26">
        <v>-0.32845083333333336</v>
      </c>
      <c r="W39" s="26">
        <v>0</v>
      </c>
      <c r="X39" s="26"/>
    </row>
    <row r="40" spans="1:24" s="15" customFormat="1" x14ac:dyDescent="0.25">
      <c r="A40" s="12" t="s">
        <v>20</v>
      </c>
      <c r="B40" s="13" t="s">
        <v>55</v>
      </c>
      <c r="C40" s="13"/>
      <c r="D40" s="13"/>
      <c r="E40" s="13"/>
      <c r="F40" s="97"/>
      <c r="G40" s="18">
        <v>14.541414999999999</v>
      </c>
      <c r="H40" s="18">
        <v>0</v>
      </c>
      <c r="I40" s="18">
        <v>14.541668193333335</v>
      </c>
      <c r="J40" s="18">
        <v>14.748227250000001</v>
      </c>
      <c r="K40" s="18">
        <v>0</v>
      </c>
      <c r="L40" s="18">
        <v>0</v>
      </c>
      <c r="M40" s="18">
        <v>1.8696316966666666</v>
      </c>
      <c r="N40" s="18">
        <v>1.8696330299999999</v>
      </c>
      <c r="O40" s="18">
        <v>8.0073164400000021</v>
      </c>
      <c r="P40" s="18">
        <v>8.1027730699999996</v>
      </c>
      <c r="Q40" s="18">
        <v>4.6647200566666678</v>
      </c>
      <c r="R40" s="18">
        <v>4.7758211499999996</v>
      </c>
      <c r="S40" s="18">
        <v>0</v>
      </c>
      <c r="T40" s="18">
        <v>0.20655905666666591</v>
      </c>
      <c r="U40" s="40">
        <v>1.4204632778058084</v>
      </c>
      <c r="V40" s="18">
        <v>-0.3547682200000003</v>
      </c>
      <c r="W40" s="18">
        <v>0.56132727666666626</v>
      </c>
      <c r="X40" s="18"/>
    </row>
    <row r="41" spans="1:24" s="23" customFormat="1" ht="26.4" x14ac:dyDescent="0.25">
      <c r="A41" s="1" t="s">
        <v>93</v>
      </c>
      <c r="B41" s="27" t="s">
        <v>199</v>
      </c>
      <c r="C41" s="103">
        <v>2021</v>
      </c>
      <c r="D41" s="70">
        <v>2021</v>
      </c>
      <c r="E41" s="70">
        <v>2021</v>
      </c>
      <c r="F41" s="97">
        <v>100.0000519960639</v>
      </c>
      <c r="G41" s="25">
        <v>1.2821483333333334</v>
      </c>
      <c r="H41" s="25">
        <v>0</v>
      </c>
      <c r="I41" s="26">
        <v>1.2821483333333334</v>
      </c>
      <c r="J41" s="26">
        <v>1.282149</v>
      </c>
      <c r="K41" s="26">
        <v>0</v>
      </c>
      <c r="L41" s="26">
        <v>0</v>
      </c>
      <c r="M41" s="26">
        <v>1.2821483333333334</v>
      </c>
      <c r="N41" s="26">
        <v>1.282149</v>
      </c>
      <c r="O41" s="26">
        <v>0</v>
      </c>
      <c r="P41" s="26">
        <v>0</v>
      </c>
      <c r="Q41" s="26">
        <v>0</v>
      </c>
      <c r="R41" s="26">
        <v>0</v>
      </c>
      <c r="S41" s="25">
        <v>0</v>
      </c>
      <c r="T41" s="26">
        <v>6.6666666653780737E-7</v>
      </c>
      <c r="U41" s="40">
        <v>5.1996063902493006E-5</v>
      </c>
      <c r="V41" s="26">
        <v>0</v>
      </c>
      <c r="W41" s="26">
        <v>6.6666666653780737E-7</v>
      </c>
      <c r="X41" s="26"/>
    </row>
    <row r="42" spans="1:24" s="23" customFormat="1" ht="26.4" x14ac:dyDescent="0.25">
      <c r="A42" s="1" t="s">
        <v>22</v>
      </c>
      <c r="B42" s="27" t="s">
        <v>200</v>
      </c>
      <c r="C42" s="103">
        <v>2021</v>
      </c>
      <c r="D42" s="70">
        <v>2021</v>
      </c>
      <c r="E42" s="70">
        <v>2021</v>
      </c>
      <c r="F42" s="97">
        <v>100.00019674485637</v>
      </c>
      <c r="G42" s="25">
        <v>0.33884833333333331</v>
      </c>
      <c r="H42" s="25">
        <v>0</v>
      </c>
      <c r="I42" s="26">
        <v>0.33884833333333331</v>
      </c>
      <c r="J42" s="26">
        <v>0.33884900000000001</v>
      </c>
      <c r="K42" s="26">
        <v>0</v>
      </c>
      <c r="L42" s="26">
        <v>0</v>
      </c>
      <c r="M42" s="26">
        <v>0.33884833333333331</v>
      </c>
      <c r="N42" s="26">
        <v>0.33884900000000001</v>
      </c>
      <c r="O42" s="26">
        <v>0</v>
      </c>
      <c r="P42" s="26">
        <v>0</v>
      </c>
      <c r="Q42" s="26">
        <v>0</v>
      </c>
      <c r="R42" s="26">
        <v>0</v>
      </c>
      <c r="S42" s="25">
        <v>0</v>
      </c>
      <c r="T42" s="26">
        <v>6.6666666670434083E-7</v>
      </c>
      <c r="U42" s="40">
        <v>1.967448563675589E-4</v>
      </c>
      <c r="V42" s="26">
        <v>0</v>
      </c>
      <c r="W42" s="26">
        <v>6.6666666670434083E-7</v>
      </c>
      <c r="X42" s="26"/>
    </row>
    <row r="43" spans="1:24" s="23" customFormat="1" ht="158.4" x14ac:dyDescent="0.25">
      <c r="A43" s="1" t="s">
        <v>23</v>
      </c>
      <c r="B43" s="27" t="s">
        <v>201</v>
      </c>
      <c r="C43" s="103">
        <v>2021</v>
      </c>
      <c r="D43" s="70">
        <v>2021</v>
      </c>
      <c r="E43" s="70">
        <v>2021</v>
      </c>
      <c r="F43" s="97">
        <v>100</v>
      </c>
      <c r="G43" s="25">
        <v>1.7184433333333335</v>
      </c>
      <c r="H43" s="25">
        <v>0</v>
      </c>
      <c r="I43" s="26">
        <v>1.7184433333333335</v>
      </c>
      <c r="J43" s="26">
        <v>1.7184433333333335</v>
      </c>
      <c r="K43" s="26">
        <v>0</v>
      </c>
      <c r="L43" s="26">
        <v>0</v>
      </c>
      <c r="M43" s="26">
        <v>0</v>
      </c>
      <c r="N43" s="26">
        <v>0</v>
      </c>
      <c r="O43" s="26">
        <v>1.7184433333333335</v>
      </c>
      <c r="P43" s="26">
        <v>1.7184433333333335</v>
      </c>
      <c r="Q43" s="26">
        <v>0</v>
      </c>
      <c r="R43" s="26">
        <v>0</v>
      </c>
      <c r="S43" s="25">
        <v>0</v>
      </c>
      <c r="T43" s="26">
        <v>0</v>
      </c>
      <c r="U43" s="40">
        <v>0</v>
      </c>
      <c r="V43" s="26">
        <v>0</v>
      </c>
      <c r="W43" s="26">
        <v>0</v>
      </c>
      <c r="X43" s="26"/>
    </row>
    <row r="44" spans="1:24" s="23" customFormat="1" ht="39.6" x14ac:dyDescent="0.25">
      <c r="A44" s="1" t="s">
        <v>138</v>
      </c>
      <c r="B44" s="27" t="s">
        <v>202</v>
      </c>
      <c r="C44" s="103">
        <v>2021</v>
      </c>
      <c r="D44" s="70">
        <v>2021</v>
      </c>
      <c r="E44" s="70">
        <v>2021</v>
      </c>
      <c r="F44" s="97">
        <v>100</v>
      </c>
      <c r="G44" s="25">
        <v>1.0617425</v>
      </c>
      <c r="H44" s="25">
        <v>0</v>
      </c>
      <c r="I44" s="26">
        <v>1.0617425</v>
      </c>
      <c r="J44" s="26">
        <v>1.0617425</v>
      </c>
      <c r="K44" s="26">
        <v>0</v>
      </c>
      <c r="L44" s="26">
        <v>0</v>
      </c>
      <c r="M44" s="26">
        <v>0</v>
      </c>
      <c r="N44" s="26">
        <v>0</v>
      </c>
      <c r="O44" s="26">
        <v>1.0617425</v>
      </c>
      <c r="P44" s="26">
        <v>1.0617425</v>
      </c>
      <c r="Q44" s="26">
        <v>0</v>
      </c>
      <c r="R44" s="26">
        <v>0</v>
      </c>
      <c r="S44" s="25">
        <v>0</v>
      </c>
      <c r="T44" s="26">
        <v>0</v>
      </c>
      <c r="U44" s="40">
        <v>0</v>
      </c>
      <c r="V44" s="26">
        <v>0</v>
      </c>
      <c r="W44" s="26">
        <v>0</v>
      </c>
      <c r="X44" s="26"/>
    </row>
    <row r="45" spans="1:24" s="23" customFormat="1" ht="52.8" x14ac:dyDescent="0.25">
      <c r="A45" s="1" t="s">
        <v>139</v>
      </c>
      <c r="B45" s="27" t="s">
        <v>203</v>
      </c>
      <c r="C45" s="103">
        <v>2021</v>
      </c>
      <c r="D45" s="70">
        <v>2021</v>
      </c>
      <c r="E45" s="70">
        <v>2021</v>
      </c>
      <c r="F45" s="97">
        <v>100</v>
      </c>
      <c r="G45" s="25">
        <v>1.1576516666666667</v>
      </c>
      <c r="H45" s="25">
        <v>0</v>
      </c>
      <c r="I45" s="26">
        <v>1.1576516666666667</v>
      </c>
      <c r="J45" s="26">
        <v>1.1576516666666667</v>
      </c>
      <c r="K45" s="26">
        <v>0</v>
      </c>
      <c r="L45" s="26">
        <v>0</v>
      </c>
      <c r="M45" s="26">
        <v>0</v>
      </c>
      <c r="N45" s="26">
        <v>0</v>
      </c>
      <c r="O45" s="26">
        <v>1.1576516666666667</v>
      </c>
      <c r="P45" s="26">
        <v>1.1576516666666667</v>
      </c>
      <c r="Q45" s="26">
        <v>0</v>
      </c>
      <c r="R45" s="26">
        <v>0</v>
      </c>
      <c r="S45" s="25">
        <v>0</v>
      </c>
      <c r="T45" s="26">
        <v>0</v>
      </c>
      <c r="U45" s="40">
        <v>0</v>
      </c>
      <c r="V45" s="26">
        <v>0</v>
      </c>
      <c r="W45" s="26">
        <v>0</v>
      </c>
      <c r="X45" s="26"/>
    </row>
    <row r="46" spans="1:24" s="23" customFormat="1" ht="26.4" x14ac:dyDescent="0.25">
      <c r="A46" s="1" t="s">
        <v>140</v>
      </c>
      <c r="B46" s="27" t="s">
        <v>204</v>
      </c>
      <c r="C46" s="103">
        <v>2021</v>
      </c>
      <c r="D46" s="70">
        <v>2021</v>
      </c>
      <c r="E46" s="70">
        <v>2021</v>
      </c>
      <c r="F46" s="97">
        <v>100.00001705455837</v>
      </c>
      <c r="G46" s="25">
        <v>0.97725583333333355</v>
      </c>
      <c r="H46" s="25">
        <v>0</v>
      </c>
      <c r="I46" s="26">
        <v>0.97725583333333355</v>
      </c>
      <c r="J46" s="26">
        <v>0.97725600000000012</v>
      </c>
      <c r="K46" s="26">
        <v>0</v>
      </c>
      <c r="L46" s="26">
        <v>0</v>
      </c>
      <c r="M46" s="26">
        <v>0</v>
      </c>
      <c r="N46" s="26">
        <v>0</v>
      </c>
      <c r="O46" s="26">
        <v>0.97725583333333355</v>
      </c>
      <c r="P46" s="26">
        <v>0.97725600000000012</v>
      </c>
      <c r="Q46" s="26">
        <v>0</v>
      </c>
      <c r="R46" s="26">
        <v>0</v>
      </c>
      <c r="S46" s="25">
        <v>0</v>
      </c>
      <c r="T46" s="26">
        <v>1.6666666657894069E-7</v>
      </c>
      <c r="U46" s="40">
        <v>1.7054558369977713E-5</v>
      </c>
      <c r="V46" s="26">
        <v>0</v>
      </c>
      <c r="W46" s="26">
        <v>1.6666666657894069E-7</v>
      </c>
      <c r="X46" s="26"/>
    </row>
    <row r="47" spans="1:24" s="23" customFormat="1" ht="26.4" x14ac:dyDescent="0.25">
      <c r="A47" s="1" t="s">
        <v>141</v>
      </c>
      <c r="B47" s="27" t="s">
        <v>205</v>
      </c>
      <c r="C47" s="103">
        <v>2021</v>
      </c>
      <c r="D47" s="70">
        <v>2021</v>
      </c>
      <c r="E47" s="70">
        <v>2021</v>
      </c>
      <c r="F47" s="97">
        <v>100</v>
      </c>
      <c r="G47" s="25">
        <v>0.16370583333333336</v>
      </c>
      <c r="H47" s="25">
        <v>0</v>
      </c>
      <c r="I47" s="26">
        <v>0.16370583333333336</v>
      </c>
      <c r="J47" s="26">
        <v>0.19898399999999999</v>
      </c>
      <c r="K47" s="26">
        <v>0</v>
      </c>
      <c r="L47" s="26">
        <v>0</v>
      </c>
      <c r="M47" s="26">
        <v>0</v>
      </c>
      <c r="N47" s="26">
        <v>0</v>
      </c>
      <c r="O47" s="26">
        <v>0.16370583333333336</v>
      </c>
      <c r="P47" s="26">
        <v>0.19898399999999999</v>
      </c>
      <c r="Q47" s="26">
        <v>0</v>
      </c>
      <c r="R47" s="26">
        <v>0</v>
      </c>
      <c r="S47" s="25">
        <v>0</v>
      </c>
      <c r="T47" s="26">
        <v>3.5278166666666638E-2</v>
      </c>
      <c r="U47" s="40">
        <v>21.54973097069437</v>
      </c>
      <c r="V47" s="26">
        <v>0</v>
      </c>
      <c r="W47" s="26">
        <v>3.5278166666666638E-2</v>
      </c>
      <c r="X47" s="26"/>
    </row>
    <row r="48" spans="1:24" s="23" customFormat="1" ht="26.4" x14ac:dyDescent="0.25">
      <c r="A48" s="1" t="s">
        <v>142</v>
      </c>
      <c r="B48" s="27" t="s">
        <v>206</v>
      </c>
      <c r="C48" s="103">
        <v>2021</v>
      </c>
      <c r="D48" s="70">
        <v>2021</v>
      </c>
      <c r="E48" s="70">
        <v>2021</v>
      </c>
      <c r="F48" s="97">
        <v>100</v>
      </c>
      <c r="G48" s="25">
        <v>0.277005</v>
      </c>
      <c r="H48" s="25">
        <v>0</v>
      </c>
      <c r="I48" s="26">
        <v>0.277005</v>
      </c>
      <c r="J48" s="26">
        <v>0.33565400000000001</v>
      </c>
      <c r="K48" s="26">
        <v>0</v>
      </c>
      <c r="L48" s="26">
        <v>0</v>
      </c>
      <c r="M48" s="26">
        <v>0</v>
      </c>
      <c r="N48" s="26">
        <v>0</v>
      </c>
      <c r="O48" s="26">
        <v>0.277005</v>
      </c>
      <c r="P48" s="26">
        <v>0.33565400000000001</v>
      </c>
      <c r="Q48" s="26">
        <v>0</v>
      </c>
      <c r="R48" s="26">
        <v>0</v>
      </c>
      <c r="S48" s="25">
        <v>0</v>
      </c>
      <c r="T48" s="26">
        <v>5.8649000000000007E-2</v>
      </c>
      <c r="U48" s="40">
        <v>21.172542011877042</v>
      </c>
      <c r="V48" s="26">
        <v>0</v>
      </c>
      <c r="W48" s="26">
        <v>5.8649000000000007E-2</v>
      </c>
      <c r="X48" s="26"/>
    </row>
    <row r="49" spans="1:24" s="23" customFormat="1" ht="26.4" x14ac:dyDescent="0.25">
      <c r="A49" s="1" t="s">
        <v>143</v>
      </c>
      <c r="B49" s="27" t="s">
        <v>207</v>
      </c>
      <c r="C49" s="103">
        <v>2021</v>
      </c>
      <c r="D49" s="70">
        <v>2021</v>
      </c>
      <c r="E49" s="70">
        <v>2021</v>
      </c>
      <c r="F49" s="97">
        <v>100</v>
      </c>
      <c r="G49" s="25">
        <v>0.55410583333333341</v>
      </c>
      <c r="H49" s="25">
        <v>0</v>
      </c>
      <c r="I49" s="26">
        <v>0.55410583333333341</v>
      </c>
      <c r="J49" s="26">
        <v>0.53123100000000001</v>
      </c>
      <c r="K49" s="26">
        <v>0</v>
      </c>
      <c r="L49" s="26">
        <v>0</v>
      </c>
      <c r="M49" s="26">
        <v>0</v>
      </c>
      <c r="N49" s="26">
        <v>0</v>
      </c>
      <c r="O49" s="26">
        <v>0.55410583333333341</v>
      </c>
      <c r="P49" s="26">
        <v>0.53123100000000001</v>
      </c>
      <c r="Q49" s="26">
        <v>0</v>
      </c>
      <c r="R49" s="26">
        <v>0</v>
      </c>
      <c r="S49" s="25">
        <v>0</v>
      </c>
      <c r="T49" s="26">
        <v>-2.28748333333334E-2</v>
      </c>
      <c r="U49" s="40">
        <v>-4.1282426491930835</v>
      </c>
      <c r="V49" s="26">
        <v>-2.28748333333334E-2</v>
      </c>
      <c r="W49" s="26">
        <v>0</v>
      </c>
      <c r="X49" s="26"/>
    </row>
    <row r="50" spans="1:24" s="23" customFormat="1" ht="26.4" x14ac:dyDescent="0.25">
      <c r="A50" s="1" t="s">
        <v>144</v>
      </c>
      <c r="B50" s="27" t="s">
        <v>208</v>
      </c>
      <c r="C50" s="103">
        <v>2021</v>
      </c>
      <c r="D50" s="70">
        <v>2021</v>
      </c>
      <c r="E50" s="70">
        <v>2021</v>
      </c>
      <c r="F50" s="97">
        <v>100</v>
      </c>
      <c r="G50" s="25">
        <v>1.3748883333333335</v>
      </c>
      <c r="H50" s="25">
        <v>0</v>
      </c>
      <c r="I50" s="26">
        <v>1.3748883333333335</v>
      </c>
      <c r="J50" s="26">
        <v>1.3038369999999999</v>
      </c>
      <c r="K50" s="26">
        <v>0</v>
      </c>
      <c r="L50" s="26">
        <v>0</v>
      </c>
      <c r="M50" s="26">
        <v>0</v>
      </c>
      <c r="N50" s="26">
        <v>0</v>
      </c>
      <c r="O50" s="26">
        <v>1.3748883333333335</v>
      </c>
      <c r="P50" s="26">
        <v>1.3038369999999999</v>
      </c>
      <c r="Q50" s="26">
        <v>0</v>
      </c>
      <c r="R50" s="26">
        <v>0</v>
      </c>
      <c r="S50" s="25">
        <v>0</v>
      </c>
      <c r="T50" s="26">
        <v>-7.1051333333333577E-2</v>
      </c>
      <c r="U50" s="40">
        <v>-5.1677893841075786</v>
      </c>
      <c r="V50" s="26">
        <v>-7.1051333333333577E-2</v>
      </c>
      <c r="W50" s="26">
        <v>0</v>
      </c>
      <c r="X50" s="26"/>
    </row>
    <row r="51" spans="1:24" s="23" customFormat="1" ht="26.4" x14ac:dyDescent="0.25">
      <c r="A51" s="1" t="s">
        <v>145</v>
      </c>
      <c r="B51" s="27" t="s">
        <v>266</v>
      </c>
      <c r="C51" s="103">
        <v>2021</v>
      </c>
      <c r="D51" s="70">
        <v>2021</v>
      </c>
      <c r="E51" s="70">
        <v>2021</v>
      </c>
      <c r="F51" s="97">
        <v>100</v>
      </c>
      <c r="G51" s="25">
        <v>3.4366666666666665</v>
      </c>
      <c r="H51" s="25">
        <v>0</v>
      </c>
      <c r="I51" s="26">
        <v>3.4366666666666665</v>
      </c>
      <c r="J51" s="26">
        <v>3.8086046099999997</v>
      </c>
      <c r="K51" s="26">
        <v>0</v>
      </c>
      <c r="L51" s="26">
        <v>0</v>
      </c>
      <c r="M51" s="26">
        <v>0</v>
      </c>
      <c r="N51" s="26">
        <v>0</v>
      </c>
      <c r="O51" s="26">
        <v>0.42136161</v>
      </c>
      <c r="P51" s="26">
        <v>0.42136161</v>
      </c>
      <c r="Q51" s="26">
        <v>3.0153050566666666</v>
      </c>
      <c r="R51" s="26">
        <v>3.3872429999999998</v>
      </c>
      <c r="S51" s="25">
        <v>0</v>
      </c>
      <c r="T51" s="26">
        <v>0.37193794333333319</v>
      </c>
      <c r="U51" s="40">
        <v>10.822636566440337</v>
      </c>
      <c r="V51" s="26">
        <v>0</v>
      </c>
      <c r="W51" s="26">
        <v>0.37193794333333319</v>
      </c>
      <c r="X51" s="26"/>
    </row>
    <row r="52" spans="1:24" s="23" customFormat="1" ht="39.6" x14ac:dyDescent="0.25">
      <c r="A52" s="1" t="s">
        <v>146</v>
      </c>
      <c r="B52" s="27" t="s">
        <v>267</v>
      </c>
      <c r="C52" s="103">
        <v>2021</v>
      </c>
      <c r="D52" s="70">
        <v>2021</v>
      </c>
      <c r="E52" s="70">
        <v>2021</v>
      </c>
      <c r="F52" s="97">
        <v>100</v>
      </c>
      <c r="G52" s="25">
        <v>0.318025</v>
      </c>
      <c r="H52" s="25">
        <v>0</v>
      </c>
      <c r="I52" s="26">
        <v>0.318025</v>
      </c>
      <c r="J52" s="26">
        <v>0.31802574999999994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0.318025</v>
      </c>
      <c r="R52" s="26">
        <v>0.31802574999999994</v>
      </c>
      <c r="S52" s="25">
        <v>0</v>
      </c>
      <c r="T52" s="26">
        <v>7.4999999993830002E-7</v>
      </c>
      <c r="U52" s="40">
        <v>2.358305164449348E-4</v>
      </c>
      <c r="V52" s="26">
        <v>0</v>
      </c>
      <c r="W52" s="26">
        <v>7.4999999993830002E-7</v>
      </c>
      <c r="X52" s="26"/>
    </row>
    <row r="53" spans="1:24" s="23" customFormat="1" ht="26.4" x14ac:dyDescent="0.25">
      <c r="A53" s="1" t="s">
        <v>147</v>
      </c>
      <c r="B53" s="27" t="s">
        <v>268</v>
      </c>
      <c r="C53" s="103">
        <v>2021</v>
      </c>
      <c r="D53" s="70">
        <v>2021</v>
      </c>
      <c r="E53" s="70">
        <v>2021</v>
      </c>
      <c r="F53" s="97">
        <v>24.811993229831653</v>
      </c>
      <c r="G53" s="25">
        <v>0.34665666666666672</v>
      </c>
      <c r="H53" s="25">
        <v>0</v>
      </c>
      <c r="I53" s="26">
        <v>0.34690816333333335</v>
      </c>
      <c r="J53" s="26">
        <v>8.6074830000000005E-2</v>
      </c>
      <c r="K53" s="26">
        <v>0</v>
      </c>
      <c r="L53" s="26">
        <v>0</v>
      </c>
      <c r="M53" s="26">
        <v>0</v>
      </c>
      <c r="N53" s="26">
        <v>0</v>
      </c>
      <c r="O53" s="26">
        <v>8.6074830000000005E-2</v>
      </c>
      <c r="P53" s="26">
        <v>8.6074830000000005E-2</v>
      </c>
      <c r="Q53" s="26">
        <v>0.26083333333333336</v>
      </c>
      <c r="R53" s="26">
        <v>0</v>
      </c>
      <c r="S53" s="25">
        <v>0</v>
      </c>
      <c r="T53" s="26">
        <v>-0.26083333333333336</v>
      </c>
      <c r="U53" s="40">
        <v>-75.188006770168343</v>
      </c>
      <c r="V53" s="26">
        <v>-0.26083333333333336</v>
      </c>
      <c r="W53" s="26">
        <v>0</v>
      </c>
      <c r="X53" s="26"/>
    </row>
    <row r="54" spans="1:24" s="23" customFormat="1" x14ac:dyDescent="0.25">
      <c r="A54" s="1" t="s">
        <v>8</v>
      </c>
      <c r="B54" s="27" t="s">
        <v>269</v>
      </c>
      <c r="C54" s="103">
        <v>2021</v>
      </c>
      <c r="D54" s="70">
        <v>2021</v>
      </c>
      <c r="E54" s="70">
        <v>2021</v>
      </c>
      <c r="F54" s="97">
        <v>100.0000268741678</v>
      </c>
      <c r="G54" s="25">
        <v>0.13643833333333336</v>
      </c>
      <c r="H54" s="25">
        <v>0</v>
      </c>
      <c r="I54" s="26">
        <v>0.13643833333333336</v>
      </c>
      <c r="J54" s="26">
        <v>0.13643837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0.13643833333333336</v>
      </c>
      <c r="R54" s="26">
        <v>0.13643837</v>
      </c>
      <c r="S54" s="25">
        <v>0</v>
      </c>
      <c r="T54" s="26">
        <v>3.6666666647366952E-8</v>
      </c>
      <c r="U54" s="40">
        <v>2.6874167801338444E-5</v>
      </c>
      <c r="V54" s="26">
        <v>0</v>
      </c>
      <c r="W54" s="26">
        <v>3.6666666647366952E-8</v>
      </c>
      <c r="X54" s="26"/>
    </row>
    <row r="55" spans="1:24" s="23" customFormat="1" ht="26.4" x14ac:dyDescent="0.25">
      <c r="A55" s="1" t="s">
        <v>9</v>
      </c>
      <c r="B55" s="27" t="s">
        <v>270</v>
      </c>
      <c r="C55" s="103">
        <v>2021</v>
      </c>
      <c r="D55" s="70">
        <v>2021</v>
      </c>
      <c r="E55" s="70">
        <v>2021</v>
      </c>
      <c r="F55" s="97">
        <v>100.0001532186711</v>
      </c>
      <c r="G55" s="25">
        <v>0.30892666666666668</v>
      </c>
      <c r="H55" s="25">
        <v>0</v>
      </c>
      <c r="I55" s="26">
        <v>0.30892666666666668</v>
      </c>
      <c r="J55" s="26">
        <v>0.30892714000000004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0.30892666666666668</v>
      </c>
      <c r="R55" s="26">
        <v>0.30892714000000004</v>
      </c>
      <c r="S55" s="25">
        <v>0</v>
      </c>
      <c r="T55" s="26">
        <v>4.7333333336174732E-7</v>
      </c>
      <c r="U55" s="40">
        <v>1.5321867110174026E-4</v>
      </c>
      <c r="V55" s="26">
        <v>0</v>
      </c>
      <c r="W55" s="26">
        <v>4.7333333336174732E-7</v>
      </c>
      <c r="X55" s="26"/>
    </row>
    <row r="56" spans="1:24" s="23" customFormat="1" ht="26.4" x14ac:dyDescent="0.25">
      <c r="A56" s="1" t="s">
        <v>154</v>
      </c>
      <c r="B56" s="27" t="s">
        <v>271</v>
      </c>
      <c r="C56" s="103">
        <v>2021</v>
      </c>
      <c r="D56" s="70">
        <v>2021</v>
      </c>
      <c r="E56" s="70">
        <v>2021</v>
      </c>
      <c r="F56" s="97">
        <v>100.00290128755364</v>
      </c>
      <c r="G56" s="25">
        <v>0.13591666666666666</v>
      </c>
      <c r="H56" s="25">
        <v>0</v>
      </c>
      <c r="I56" s="26">
        <v>0.13591666666666666</v>
      </c>
      <c r="J56" s="26">
        <v>0.13592061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0.13591666666666666</v>
      </c>
      <c r="R56" s="26">
        <v>0.13592061</v>
      </c>
      <c r="S56" s="25">
        <v>0</v>
      </c>
      <c r="T56" s="26">
        <v>3.9433333333394049E-6</v>
      </c>
      <c r="U56" s="40">
        <v>2.901287553640941E-3</v>
      </c>
      <c r="V56" s="26">
        <v>0</v>
      </c>
      <c r="W56" s="26">
        <v>3.9433333333394049E-6</v>
      </c>
      <c r="X56" s="26"/>
    </row>
    <row r="57" spans="1:24" s="23" customFormat="1" x14ac:dyDescent="0.25">
      <c r="A57" s="1" t="s">
        <v>155</v>
      </c>
      <c r="B57" s="27" t="s">
        <v>272</v>
      </c>
      <c r="C57" s="103">
        <v>2021</v>
      </c>
      <c r="D57" s="70">
        <v>2021</v>
      </c>
      <c r="E57" s="70">
        <v>2021</v>
      </c>
      <c r="F57" s="97">
        <v>99.998215713437574</v>
      </c>
      <c r="G57" s="25">
        <v>0.21054166666666665</v>
      </c>
      <c r="H57" s="25">
        <v>0</v>
      </c>
      <c r="I57" s="26">
        <v>0.21054166666666665</v>
      </c>
      <c r="J57" s="26">
        <v>0.21053791000000002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0.21054166666666665</v>
      </c>
      <c r="R57" s="26">
        <v>0.21053791000000002</v>
      </c>
      <c r="S57" s="25">
        <v>0</v>
      </c>
      <c r="T57" s="26">
        <v>-3.7566666666322135E-6</v>
      </c>
      <c r="U57" s="40">
        <v>-1.7842865624260185E-3</v>
      </c>
      <c r="V57" s="26">
        <v>-3.7566666666322135E-6</v>
      </c>
      <c r="W57" s="26">
        <v>0</v>
      </c>
      <c r="X57" s="26"/>
    </row>
    <row r="58" spans="1:24" s="23" customFormat="1" ht="39.6" x14ac:dyDescent="0.25">
      <c r="A58" s="1" t="s">
        <v>157</v>
      </c>
      <c r="B58" s="27" t="s">
        <v>273</v>
      </c>
      <c r="C58" s="103">
        <v>2021</v>
      </c>
      <c r="D58" s="70">
        <v>2021</v>
      </c>
      <c r="E58" s="70">
        <v>2021</v>
      </c>
      <c r="F58" s="97">
        <v>99.999491108071126</v>
      </c>
      <c r="G58" s="25">
        <v>0.18275000000000002</v>
      </c>
      <c r="H58" s="25">
        <v>0</v>
      </c>
      <c r="I58" s="26">
        <v>0.18275000000000002</v>
      </c>
      <c r="J58" s="26">
        <v>0.18274907000000001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6">
        <v>0.18275000000000002</v>
      </c>
      <c r="R58" s="26">
        <v>0.18274907000000001</v>
      </c>
      <c r="S58" s="25">
        <v>0</v>
      </c>
      <c r="T58" s="26">
        <v>-9.3000000001008942E-7</v>
      </c>
      <c r="U58" s="40">
        <v>-5.0889192887382251E-4</v>
      </c>
      <c r="V58" s="26">
        <v>-9.3000000001008942E-7</v>
      </c>
      <c r="W58" s="26">
        <v>0</v>
      </c>
      <c r="X58" s="26"/>
    </row>
    <row r="59" spans="1:24" s="23" customFormat="1" ht="26.4" x14ac:dyDescent="0.25">
      <c r="A59" s="1" t="s">
        <v>178</v>
      </c>
      <c r="B59" s="27" t="s">
        <v>274</v>
      </c>
      <c r="C59" s="103">
        <v>2021</v>
      </c>
      <c r="D59" s="70">
        <v>2021</v>
      </c>
      <c r="E59" s="70">
        <v>2021</v>
      </c>
      <c r="F59" s="97">
        <v>100</v>
      </c>
      <c r="G59" s="25">
        <v>0.14548333333333335</v>
      </c>
      <c r="H59" s="25">
        <v>0</v>
      </c>
      <c r="I59" s="26">
        <v>0.14548735999999998</v>
      </c>
      <c r="J59" s="26">
        <v>0.14548735999999998</v>
      </c>
      <c r="K59" s="26">
        <v>0</v>
      </c>
      <c r="L59" s="26">
        <v>0</v>
      </c>
      <c r="M59" s="26">
        <v>0.14548735999999998</v>
      </c>
      <c r="N59" s="26">
        <v>0.14548735999999998</v>
      </c>
      <c r="O59" s="26">
        <v>0</v>
      </c>
      <c r="P59" s="26">
        <v>0</v>
      </c>
      <c r="Q59" s="26">
        <v>0</v>
      </c>
      <c r="R59" s="26">
        <v>0</v>
      </c>
      <c r="S59" s="25">
        <v>0</v>
      </c>
      <c r="T59" s="26">
        <v>0</v>
      </c>
      <c r="U59" s="40">
        <v>0</v>
      </c>
      <c r="V59" s="26">
        <v>0</v>
      </c>
      <c r="W59" s="26">
        <v>0</v>
      </c>
      <c r="X59" s="26"/>
    </row>
    <row r="60" spans="1:24" s="23" customFormat="1" ht="26.4" x14ac:dyDescent="0.25">
      <c r="A60" s="1" t="s">
        <v>209</v>
      </c>
      <c r="B60" s="27" t="s">
        <v>275</v>
      </c>
      <c r="C60" s="103">
        <v>2021</v>
      </c>
      <c r="D60" s="70">
        <v>2021</v>
      </c>
      <c r="E60" s="70">
        <v>2021</v>
      </c>
      <c r="F60" s="97">
        <v>100</v>
      </c>
      <c r="G60" s="25">
        <v>0.10315000000000001</v>
      </c>
      <c r="H60" s="25">
        <v>0</v>
      </c>
      <c r="I60" s="26">
        <v>0.10314767000000001</v>
      </c>
      <c r="J60" s="26">
        <v>0.10314767000000001</v>
      </c>
      <c r="K60" s="26">
        <v>0</v>
      </c>
      <c r="L60" s="26">
        <v>0</v>
      </c>
      <c r="M60" s="26">
        <v>0.10314767000000001</v>
      </c>
      <c r="N60" s="26">
        <v>0.10314767000000001</v>
      </c>
      <c r="O60" s="26">
        <v>0</v>
      </c>
      <c r="P60" s="26">
        <v>0</v>
      </c>
      <c r="Q60" s="26">
        <v>0</v>
      </c>
      <c r="R60" s="26">
        <v>0</v>
      </c>
      <c r="S60" s="25">
        <v>0</v>
      </c>
      <c r="T60" s="26">
        <v>0</v>
      </c>
      <c r="U60" s="40">
        <v>0</v>
      </c>
      <c r="V60" s="26">
        <v>0</v>
      </c>
      <c r="W60" s="26">
        <v>0</v>
      </c>
      <c r="X60" s="26"/>
    </row>
    <row r="61" spans="1:24" s="23" customFormat="1" ht="26.4" x14ac:dyDescent="0.25">
      <c r="A61" s="1" t="s">
        <v>265</v>
      </c>
      <c r="B61" s="27" t="s">
        <v>276</v>
      </c>
      <c r="C61" s="103">
        <v>2021</v>
      </c>
      <c r="D61" s="70">
        <v>2021</v>
      </c>
      <c r="E61" s="70">
        <v>2021</v>
      </c>
      <c r="F61" s="97">
        <v>99.995797881576664</v>
      </c>
      <c r="G61" s="25">
        <v>9.5983333333333337E-2</v>
      </c>
      <c r="H61" s="25">
        <v>0</v>
      </c>
      <c r="I61" s="26">
        <v>9.5983333333333337E-2</v>
      </c>
      <c r="J61" s="26">
        <v>9.5979300000000004E-2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9.5983333333333337E-2</v>
      </c>
      <c r="R61" s="26">
        <v>9.5979300000000004E-2</v>
      </c>
      <c r="S61" s="25">
        <v>0</v>
      </c>
      <c r="T61" s="26">
        <v>-4.0333333333336663E-6</v>
      </c>
      <c r="U61" s="40">
        <v>-4.2021184233362874E-3</v>
      </c>
      <c r="V61" s="26">
        <v>-4.0333333333336663E-6</v>
      </c>
      <c r="W61" s="26">
        <v>0</v>
      </c>
      <c r="X61" s="26"/>
    </row>
    <row r="62" spans="1:24" s="23" customFormat="1" ht="39.6" x14ac:dyDescent="0.25">
      <c r="A62" s="1" t="s">
        <v>385</v>
      </c>
      <c r="B62" s="27" t="s">
        <v>386</v>
      </c>
      <c r="C62" s="103">
        <v>2021</v>
      </c>
      <c r="D62" s="70">
        <v>2021</v>
      </c>
      <c r="E62" s="70">
        <v>2021</v>
      </c>
      <c r="F62" s="97">
        <v>144.38103201109655</v>
      </c>
      <c r="G62" s="25">
        <v>0.21508166666666667</v>
      </c>
      <c r="H62" s="25">
        <v>0</v>
      </c>
      <c r="I62" s="26">
        <v>0.21508166666666667</v>
      </c>
      <c r="J62" s="26">
        <v>0.31053712999999999</v>
      </c>
      <c r="K62" s="26">
        <v>0</v>
      </c>
      <c r="L62" s="26">
        <v>0</v>
      </c>
      <c r="M62" s="26">
        <v>0</v>
      </c>
      <c r="N62" s="26">
        <v>0</v>
      </c>
      <c r="O62" s="26">
        <v>0.21508166666666667</v>
      </c>
      <c r="P62" s="26">
        <v>0.31053712999999999</v>
      </c>
      <c r="Q62" s="26">
        <v>0</v>
      </c>
      <c r="R62" s="26">
        <v>0</v>
      </c>
      <c r="S62" s="25">
        <v>0</v>
      </c>
      <c r="T62" s="26">
        <v>9.5455463333333324E-2</v>
      </c>
      <c r="U62" s="40">
        <v>44.381032011096551</v>
      </c>
      <c r="V62" s="26">
        <v>0</v>
      </c>
      <c r="W62" s="26">
        <v>9.5455463333333324E-2</v>
      </c>
      <c r="X62" s="26"/>
    </row>
    <row r="63" spans="1:24" s="33" customFormat="1" x14ac:dyDescent="0.25">
      <c r="A63" s="12" t="s">
        <v>5</v>
      </c>
      <c r="B63" s="13" t="s">
        <v>0</v>
      </c>
      <c r="C63" s="13"/>
      <c r="D63" s="13"/>
      <c r="E63" s="13"/>
      <c r="F63" s="97"/>
      <c r="G63" s="19">
        <v>24.417535000000001</v>
      </c>
      <c r="H63" s="19">
        <v>0</v>
      </c>
      <c r="I63" s="19">
        <v>24.417619406666667</v>
      </c>
      <c r="J63" s="19">
        <v>25.006490693333333</v>
      </c>
      <c r="K63" s="19">
        <v>0.63041666666666663</v>
      </c>
      <c r="L63" s="19">
        <v>0.63095462000000002</v>
      </c>
      <c r="M63" s="19">
        <v>0.47428073000000009</v>
      </c>
      <c r="N63" s="19">
        <v>0.47428073000000009</v>
      </c>
      <c r="O63" s="19">
        <v>0.11413701000000001</v>
      </c>
      <c r="P63" s="19">
        <v>0.11413701000000001</v>
      </c>
      <c r="Q63" s="19">
        <v>23.198785000000001</v>
      </c>
      <c r="R63" s="19">
        <v>23.787118333333332</v>
      </c>
      <c r="S63" s="19">
        <v>0</v>
      </c>
      <c r="T63" s="19">
        <v>0.58887128666666633</v>
      </c>
      <c r="U63" s="40">
        <v>2.4116654324863873</v>
      </c>
      <c r="V63" s="19">
        <v>0</v>
      </c>
      <c r="W63" s="19">
        <v>0.58887128666666633</v>
      </c>
      <c r="X63" s="19"/>
    </row>
    <row r="64" spans="1:24" s="23" customFormat="1" x14ac:dyDescent="0.25">
      <c r="A64" s="1" t="s">
        <v>6</v>
      </c>
      <c r="B64" s="28" t="s">
        <v>277</v>
      </c>
      <c r="C64" s="103">
        <v>2021</v>
      </c>
      <c r="D64" s="70">
        <v>2021</v>
      </c>
      <c r="E64" s="70">
        <v>2021</v>
      </c>
      <c r="F64" s="97">
        <v>100</v>
      </c>
      <c r="G64" s="25">
        <v>14.109873333333336</v>
      </c>
      <c r="H64" s="25">
        <v>0</v>
      </c>
      <c r="I64" s="26">
        <v>14.10995774</v>
      </c>
      <c r="J64" s="26">
        <v>14.698291073333333</v>
      </c>
      <c r="K64" s="26">
        <v>0</v>
      </c>
      <c r="L64" s="26">
        <v>0</v>
      </c>
      <c r="M64" s="26">
        <v>0.47428073000000009</v>
      </c>
      <c r="N64" s="26">
        <v>0.47428073000000009</v>
      </c>
      <c r="O64" s="26">
        <v>0.11413701000000001</v>
      </c>
      <c r="P64" s="26">
        <v>0.11413701000000001</v>
      </c>
      <c r="Q64" s="26">
        <v>13.52154</v>
      </c>
      <c r="R64" s="26">
        <v>14.109873333333333</v>
      </c>
      <c r="S64" s="25">
        <v>0</v>
      </c>
      <c r="T64" s="26">
        <v>0.58833333333333293</v>
      </c>
      <c r="U64" s="40">
        <v>4.1696321433017545</v>
      </c>
      <c r="V64" s="26">
        <v>0</v>
      </c>
      <c r="W64" s="26">
        <v>0.58833333333333293</v>
      </c>
      <c r="X64" s="26"/>
    </row>
    <row r="65" spans="1:24" s="23" customFormat="1" x14ac:dyDescent="0.25">
      <c r="A65" s="1" t="s">
        <v>7</v>
      </c>
      <c r="B65" s="28" t="s">
        <v>210</v>
      </c>
      <c r="C65" s="103">
        <v>2021</v>
      </c>
      <c r="D65" s="70">
        <v>2021</v>
      </c>
      <c r="E65" s="70">
        <v>2021</v>
      </c>
      <c r="F65" s="97">
        <v>100</v>
      </c>
      <c r="G65" s="25">
        <v>0.63041666666666663</v>
      </c>
      <c r="H65" s="25">
        <v>0</v>
      </c>
      <c r="I65" s="26">
        <v>0.63041666666666663</v>
      </c>
      <c r="J65" s="26">
        <v>0.63095462000000002</v>
      </c>
      <c r="K65" s="26">
        <v>0.63041666666666663</v>
      </c>
      <c r="L65" s="26">
        <v>0.63095462000000002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26">
        <v>0</v>
      </c>
      <c r="S65" s="25">
        <v>0</v>
      </c>
      <c r="T65" s="26">
        <v>5.3795333333339634E-4</v>
      </c>
      <c r="U65" s="40">
        <v>8.5332980832802718E-2</v>
      </c>
      <c r="V65" s="26">
        <v>0</v>
      </c>
      <c r="W65" s="26">
        <v>5.3795333333339634E-4</v>
      </c>
      <c r="X65" s="26"/>
    </row>
    <row r="66" spans="1:24" s="23" customFormat="1" x14ac:dyDescent="0.25">
      <c r="A66" s="1" t="s">
        <v>156</v>
      </c>
      <c r="B66" s="28" t="s">
        <v>211</v>
      </c>
      <c r="C66" s="103">
        <v>2021</v>
      </c>
      <c r="D66" s="70">
        <v>2021</v>
      </c>
      <c r="E66" s="70">
        <v>2021</v>
      </c>
      <c r="F66" s="97">
        <v>100</v>
      </c>
      <c r="G66" s="25">
        <v>9.6772449999999992</v>
      </c>
      <c r="H66" s="25">
        <v>0</v>
      </c>
      <c r="I66" s="26">
        <v>9.6772449999999992</v>
      </c>
      <c r="J66" s="26">
        <v>9.6772449999999992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9.6772449999999992</v>
      </c>
      <c r="R66" s="26">
        <v>9.6772449999999992</v>
      </c>
      <c r="S66" s="25">
        <v>0</v>
      </c>
      <c r="T66" s="26">
        <v>0</v>
      </c>
      <c r="U66" s="40">
        <v>0</v>
      </c>
      <c r="V66" s="26">
        <v>0</v>
      </c>
      <c r="W66" s="26">
        <v>0</v>
      </c>
      <c r="X66" s="26"/>
    </row>
    <row r="67" spans="1:24" s="15" customFormat="1" x14ac:dyDescent="0.25">
      <c r="A67" s="12" t="s">
        <v>172</v>
      </c>
      <c r="B67" s="13" t="s">
        <v>21</v>
      </c>
      <c r="C67" s="13"/>
      <c r="D67" s="13"/>
      <c r="E67" s="13"/>
      <c r="F67" s="97">
        <v>3.3033955991615365</v>
      </c>
      <c r="G67" s="18">
        <v>1.5838141666666667</v>
      </c>
      <c r="H67" s="18">
        <v>0</v>
      </c>
      <c r="I67" s="18">
        <v>1.5841687266666666</v>
      </c>
      <c r="J67" s="18">
        <v>5.2331360000000007E-2</v>
      </c>
      <c r="K67" s="18">
        <v>0</v>
      </c>
      <c r="L67" s="18">
        <v>0</v>
      </c>
      <c r="M67" s="18">
        <v>1.6539990000000001E-2</v>
      </c>
      <c r="N67" s="18">
        <v>1.6539990000000001E-2</v>
      </c>
      <c r="O67" s="18">
        <v>3.5791370000000003E-2</v>
      </c>
      <c r="P67" s="18">
        <v>3.5791370000000003E-2</v>
      </c>
      <c r="Q67" s="18">
        <v>1.5318373666666667</v>
      </c>
      <c r="R67" s="18">
        <v>0</v>
      </c>
      <c r="S67" s="18">
        <v>0</v>
      </c>
      <c r="T67" s="18">
        <v>-1.5318373666666667</v>
      </c>
      <c r="U67" s="40">
        <v>-96.696604400838467</v>
      </c>
      <c r="V67" s="18">
        <v>-1.5318373666666667</v>
      </c>
      <c r="W67" s="18">
        <v>0</v>
      </c>
      <c r="X67" s="18"/>
    </row>
    <row r="68" spans="1:24" s="23" customFormat="1" x14ac:dyDescent="0.25">
      <c r="A68" s="1" t="s">
        <v>173</v>
      </c>
      <c r="B68" s="48" t="s">
        <v>278</v>
      </c>
      <c r="C68" s="103">
        <v>2021</v>
      </c>
      <c r="D68" s="70">
        <v>2021</v>
      </c>
      <c r="E68" s="70">
        <v>2021</v>
      </c>
      <c r="F68" s="97">
        <v>3.5486989802471043</v>
      </c>
      <c r="G68" s="25">
        <v>0.4866375</v>
      </c>
      <c r="H68" s="25">
        <v>0</v>
      </c>
      <c r="I68" s="26">
        <v>0.4866375</v>
      </c>
      <c r="J68" s="26">
        <v>1.7269300000000001E-2</v>
      </c>
      <c r="K68" s="26">
        <v>0</v>
      </c>
      <c r="L68" s="26">
        <v>0</v>
      </c>
      <c r="M68" s="26">
        <v>0</v>
      </c>
      <c r="N68" s="26">
        <v>0</v>
      </c>
      <c r="O68" s="26">
        <v>1.7269300000000001E-2</v>
      </c>
      <c r="P68" s="26">
        <v>1.7269300000000001E-2</v>
      </c>
      <c r="Q68" s="26">
        <v>0.46936820000000001</v>
      </c>
      <c r="R68" s="26">
        <v>0</v>
      </c>
      <c r="S68" s="25">
        <v>0</v>
      </c>
      <c r="T68" s="26">
        <v>-0.46936820000000001</v>
      </c>
      <c r="U68" s="40">
        <v>-96.45130101975289</v>
      </c>
      <c r="V68" s="26">
        <v>-0.46936820000000001</v>
      </c>
      <c r="W68" s="26">
        <v>0</v>
      </c>
      <c r="X68" s="9"/>
    </row>
    <row r="69" spans="1:24" s="23" customFormat="1" ht="39.6" x14ac:dyDescent="0.25">
      <c r="A69" s="1" t="s">
        <v>180</v>
      </c>
      <c r="B69" s="48" t="s">
        <v>279</v>
      </c>
      <c r="C69" s="103">
        <v>2021</v>
      </c>
      <c r="D69" s="70">
        <v>2021</v>
      </c>
      <c r="E69" s="70" t="s">
        <v>702</v>
      </c>
      <c r="F69" s="97">
        <v>0</v>
      </c>
      <c r="G69" s="25">
        <v>0.24413583333333336</v>
      </c>
      <c r="H69" s="25">
        <v>0</v>
      </c>
      <c r="I69" s="26">
        <v>0.24413583333333336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0.24413583333333336</v>
      </c>
      <c r="R69" s="26">
        <v>0</v>
      </c>
      <c r="S69" s="25">
        <v>0</v>
      </c>
      <c r="T69" s="26">
        <v>-0.24413583333333336</v>
      </c>
      <c r="U69" s="40">
        <v>-100</v>
      </c>
      <c r="V69" s="26">
        <v>-0.24413583333333336</v>
      </c>
      <c r="W69" s="26">
        <v>0</v>
      </c>
      <c r="X69" s="9"/>
    </row>
    <row r="70" spans="1:24" s="23" customFormat="1" x14ac:dyDescent="0.25">
      <c r="A70" s="1" t="s">
        <v>181</v>
      </c>
      <c r="B70" s="48" t="s">
        <v>280</v>
      </c>
      <c r="C70" s="103">
        <v>2021</v>
      </c>
      <c r="D70" s="70">
        <v>2021</v>
      </c>
      <c r="E70" s="70">
        <v>2021</v>
      </c>
      <c r="F70" s="97">
        <v>4.1449806496316208</v>
      </c>
      <c r="G70" s="25">
        <v>0.44658416666666667</v>
      </c>
      <c r="H70" s="25">
        <v>0</v>
      </c>
      <c r="I70" s="26">
        <v>0.44685540333333335</v>
      </c>
      <c r="J70" s="26">
        <v>1.8522070000000002E-2</v>
      </c>
      <c r="K70" s="26">
        <v>0</v>
      </c>
      <c r="L70" s="26">
        <v>0</v>
      </c>
      <c r="M70" s="26">
        <v>0</v>
      </c>
      <c r="N70" s="26">
        <v>0</v>
      </c>
      <c r="O70" s="26">
        <v>1.8522070000000002E-2</v>
      </c>
      <c r="P70" s="26">
        <v>1.8522070000000002E-2</v>
      </c>
      <c r="Q70" s="26">
        <v>0.42833333333333334</v>
      </c>
      <c r="R70" s="26">
        <v>0</v>
      </c>
      <c r="S70" s="25">
        <v>0</v>
      </c>
      <c r="T70" s="26">
        <v>-0.42833333333333334</v>
      </c>
      <c r="U70" s="40">
        <v>-95.85501935036838</v>
      </c>
      <c r="V70" s="26">
        <v>-0.42833333333333334</v>
      </c>
      <c r="W70" s="26">
        <v>0</v>
      </c>
      <c r="X70" s="9"/>
    </row>
    <row r="71" spans="1:24" s="23" customFormat="1" x14ac:dyDescent="0.25">
      <c r="A71" s="1" t="s">
        <v>182</v>
      </c>
      <c r="B71" s="48" t="s">
        <v>281</v>
      </c>
      <c r="C71" s="103">
        <v>2021</v>
      </c>
      <c r="D71" s="70">
        <v>2021</v>
      </c>
      <c r="E71" s="70">
        <v>2021</v>
      </c>
      <c r="F71" s="97">
        <v>4.0684779866305405</v>
      </c>
      <c r="G71" s="25">
        <v>0.40645666666666669</v>
      </c>
      <c r="H71" s="25">
        <v>0</v>
      </c>
      <c r="I71" s="26">
        <v>0.40653999000000002</v>
      </c>
      <c r="J71" s="26">
        <v>1.6539990000000001E-2</v>
      </c>
      <c r="K71" s="26">
        <v>0</v>
      </c>
      <c r="L71" s="26">
        <v>0</v>
      </c>
      <c r="M71" s="26">
        <v>1.6539990000000001E-2</v>
      </c>
      <c r="N71" s="26">
        <v>1.6539990000000001E-2</v>
      </c>
      <c r="O71" s="26">
        <v>0</v>
      </c>
      <c r="P71" s="26">
        <v>0</v>
      </c>
      <c r="Q71" s="26">
        <v>0.39</v>
      </c>
      <c r="R71" s="26">
        <v>0</v>
      </c>
      <c r="S71" s="25">
        <v>0</v>
      </c>
      <c r="T71" s="26">
        <v>-0.39</v>
      </c>
      <c r="U71" s="40">
        <v>-95.93152201336946</v>
      </c>
      <c r="V71" s="26">
        <v>-0.39</v>
      </c>
      <c r="W71" s="26">
        <v>0</v>
      </c>
      <c r="X71" s="9"/>
    </row>
    <row r="72" spans="1:24" s="15" customFormat="1" ht="26.4" x14ac:dyDescent="0.25">
      <c r="A72" s="12" t="s">
        <v>51</v>
      </c>
      <c r="B72" s="21" t="s">
        <v>52</v>
      </c>
      <c r="C72" s="21"/>
      <c r="D72" s="21"/>
      <c r="E72" s="21"/>
      <c r="F72" s="97"/>
      <c r="G72" s="18">
        <v>6.2119583333333335</v>
      </c>
      <c r="H72" s="18">
        <v>0</v>
      </c>
      <c r="I72" s="18">
        <v>6.2119583333333335</v>
      </c>
      <c r="J72" s="18">
        <v>4.5325021466666664</v>
      </c>
      <c r="K72" s="18">
        <v>0</v>
      </c>
      <c r="L72" s="18">
        <v>0</v>
      </c>
      <c r="M72" s="18">
        <v>0</v>
      </c>
      <c r="N72" s="18">
        <v>0</v>
      </c>
      <c r="O72" s="18">
        <v>2.4037000000000002</v>
      </c>
      <c r="P72" s="18">
        <v>2.2574879800000001</v>
      </c>
      <c r="Q72" s="18">
        <v>3.8082583333333337</v>
      </c>
      <c r="R72" s="18">
        <v>2.2750141666666668</v>
      </c>
      <c r="S72" s="18">
        <v>0</v>
      </c>
      <c r="T72" s="18">
        <v>-1.6794561866666671</v>
      </c>
      <c r="U72" s="40">
        <v>-27.035857237720265</v>
      </c>
      <c r="V72" s="18">
        <v>-1.8770870200000005</v>
      </c>
      <c r="W72" s="18">
        <v>0.19763083333333337</v>
      </c>
      <c r="X72" s="18"/>
    </row>
    <row r="73" spans="1:24" s="23" customFormat="1" ht="26.4" x14ac:dyDescent="0.25">
      <c r="A73" s="1" t="s">
        <v>94</v>
      </c>
      <c r="B73" s="27" t="s">
        <v>282</v>
      </c>
      <c r="C73" s="103">
        <v>2021</v>
      </c>
      <c r="D73" s="70">
        <v>2021</v>
      </c>
      <c r="E73" s="70">
        <v>2021</v>
      </c>
      <c r="F73" s="97">
        <v>100</v>
      </c>
      <c r="G73" s="25">
        <v>1.7852250000000001</v>
      </c>
      <c r="H73" s="25">
        <v>0</v>
      </c>
      <c r="I73" s="26">
        <v>1.7852250000000001</v>
      </c>
      <c r="J73" s="26">
        <v>1.7964858333333333</v>
      </c>
      <c r="K73" s="26">
        <v>0</v>
      </c>
      <c r="L73" s="26">
        <v>0</v>
      </c>
      <c r="M73" s="26">
        <v>0</v>
      </c>
      <c r="N73" s="26">
        <v>0</v>
      </c>
      <c r="O73" s="26">
        <v>0</v>
      </c>
      <c r="P73" s="26">
        <v>0</v>
      </c>
      <c r="Q73" s="26">
        <v>1.7852250000000001</v>
      </c>
      <c r="R73" s="26">
        <v>1.7964858333333333</v>
      </c>
      <c r="S73" s="25">
        <v>0</v>
      </c>
      <c r="T73" s="26">
        <v>1.1260833333333276E-2</v>
      </c>
      <c r="U73" s="40">
        <v>0.63077950024973006</v>
      </c>
      <c r="V73" s="26">
        <v>0</v>
      </c>
      <c r="W73" s="26">
        <v>1.1260833333333276E-2</v>
      </c>
      <c r="X73" s="26"/>
    </row>
    <row r="74" spans="1:24" s="23" customFormat="1" ht="26.4" x14ac:dyDescent="0.25">
      <c r="A74" s="1" t="s">
        <v>212</v>
      </c>
      <c r="B74" s="27" t="s">
        <v>283</v>
      </c>
      <c r="C74" s="103">
        <v>2021</v>
      </c>
      <c r="D74" s="70">
        <v>2021</v>
      </c>
      <c r="E74" s="70" t="s">
        <v>702</v>
      </c>
      <c r="F74" s="97">
        <v>0</v>
      </c>
      <c r="G74" s="25">
        <v>1.7308750000000004</v>
      </c>
      <c r="H74" s="25">
        <v>0</v>
      </c>
      <c r="I74" s="26">
        <v>1.7308750000000004</v>
      </c>
      <c r="J74" s="26">
        <v>0</v>
      </c>
      <c r="K74" s="26"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1.7308750000000004</v>
      </c>
      <c r="R74" s="26">
        <v>0</v>
      </c>
      <c r="S74" s="25">
        <v>0</v>
      </c>
      <c r="T74" s="26">
        <v>-1.7308750000000004</v>
      </c>
      <c r="U74" s="40">
        <v>-100</v>
      </c>
      <c r="V74" s="26">
        <v>-1.7308750000000004</v>
      </c>
      <c r="W74" s="26">
        <v>0</v>
      </c>
      <c r="X74" s="26"/>
    </row>
    <row r="75" spans="1:24" s="23" customFormat="1" ht="26.4" x14ac:dyDescent="0.25">
      <c r="A75" s="1" t="s">
        <v>213</v>
      </c>
      <c r="B75" s="27" t="s">
        <v>284</v>
      </c>
      <c r="C75" s="103">
        <v>2021</v>
      </c>
      <c r="D75" s="70">
        <v>2021</v>
      </c>
      <c r="E75" s="70">
        <v>2021</v>
      </c>
      <c r="F75" s="97">
        <v>100</v>
      </c>
      <c r="G75" s="25">
        <v>2.4037000000000002</v>
      </c>
      <c r="H75" s="25">
        <v>0</v>
      </c>
      <c r="I75" s="26">
        <v>2.4037000000000002</v>
      </c>
      <c r="J75" s="26">
        <v>2.2574879800000001</v>
      </c>
      <c r="K75" s="26">
        <v>0</v>
      </c>
      <c r="L75" s="26">
        <v>0</v>
      </c>
      <c r="M75" s="26">
        <v>0</v>
      </c>
      <c r="N75" s="26">
        <v>0</v>
      </c>
      <c r="O75" s="26">
        <v>2.4037000000000002</v>
      </c>
      <c r="P75" s="26">
        <v>2.2574879800000001</v>
      </c>
      <c r="Q75" s="26">
        <v>0</v>
      </c>
      <c r="R75" s="26">
        <v>0</v>
      </c>
      <c r="S75" s="25">
        <v>0</v>
      </c>
      <c r="T75" s="26">
        <v>-0.14621202000000011</v>
      </c>
      <c r="U75" s="40">
        <v>-6.0827898656238375</v>
      </c>
      <c r="V75" s="26">
        <v>-0.14621202000000011</v>
      </c>
      <c r="W75" s="26">
        <v>0</v>
      </c>
      <c r="X75" s="26"/>
    </row>
    <row r="76" spans="1:24" s="23" customFormat="1" ht="26.4" x14ac:dyDescent="0.25">
      <c r="A76" s="1" t="s">
        <v>214</v>
      </c>
      <c r="B76" s="27" t="s">
        <v>285</v>
      </c>
      <c r="C76" s="103">
        <v>2021</v>
      </c>
      <c r="D76" s="70">
        <v>2021</v>
      </c>
      <c r="E76" s="70">
        <v>2021</v>
      </c>
      <c r="F76" s="97">
        <v>100</v>
      </c>
      <c r="G76" s="25">
        <v>0.2921583333333333</v>
      </c>
      <c r="H76" s="25">
        <v>0</v>
      </c>
      <c r="I76" s="26">
        <v>0.2921583333333333</v>
      </c>
      <c r="J76" s="26">
        <v>0.47852833333333339</v>
      </c>
      <c r="K76" s="26">
        <v>0</v>
      </c>
      <c r="L76" s="26">
        <v>0</v>
      </c>
      <c r="M76" s="26">
        <v>0</v>
      </c>
      <c r="N76" s="26">
        <v>0</v>
      </c>
      <c r="O76" s="26">
        <v>0</v>
      </c>
      <c r="P76" s="26">
        <v>0</v>
      </c>
      <c r="Q76" s="26">
        <v>0.2921583333333333</v>
      </c>
      <c r="R76" s="26">
        <v>0.47852833333333339</v>
      </c>
      <c r="S76" s="25">
        <v>0</v>
      </c>
      <c r="T76" s="26">
        <v>0.18637000000000009</v>
      </c>
      <c r="U76" s="40">
        <v>63.790752731110445</v>
      </c>
      <c r="V76" s="26">
        <v>0</v>
      </c>
      <c r="W76" s="26">
        <v>0.18637000000000009</v>
      </c>
      <c r="X76" s="26"/>
    </row>
    <row r="77" spans="1:24" x14ac:dyDescent="0.25">
      <c r="A77" s="12" t="s">
        <v>216</v>
      </c>
      <c r="B77" s="21" t="s">
        <v>217</v>
      </c>
      <c r="C77" s="21"/>
      <c r="D77" s="21"/>
      <c r="E77" s="21"/>
      <c r="F77" s="97"/>
      <c r="G77" s="18">
        <v>9.7528699999999997</v>
      </c>
      <c r="H77" s="18">
        <v>0</v>
      </c>
      <c r="I77" s="18">
        <v>9.7521727400000007</v>
      </c>
      <c r="J77" s="18">
        <v>27.04543683</v>
      </c>
      <c r="K77" s="18">
        <v>0.69077193999999997</v>
      </c>
      <c r="L77" s="18">
        <v>3.0446681100000004</v>
      </c>
      <c r="M77" s="18">
        <v>1.54455141</v>
      </c>
      <c r="N77" s="18">
        <v>1.54455141</v>
      </c>
      <c r="O77" s="18">
        <v>5.3504933666666661</v>
      </c>
      <c r="P77" s="18">
        <v>15.472162490000001</v>
      </c>
      <c r="Q77" s="18">
        <v>2.1663560233333334</v>
      </c>
      <c r="R77" s="18">
        <v>6.9840548199999999</v>
      </c>
      <c r="S77" s="18">
        <v>0</v>
      </c>
      <c r="T77" s="18">
        <v>17.293264090000005</v>
      </c>
      <c r="U77" s="40">
        <v>177.32729465577529</v>
      </c>
      <c r="V77" s="18">
        <v>-2.1473422266666664</v>
      </c>
      <c r="W77" s="18">
        <v>19.440606316666667</v>
      </c>
      <c r="X77" s="18"/>
    </row>
    <row r="78" spans="1:24" s="23" customFormat="1" ht="26.4" x14ac:dyDescent="0.25">
      <c r="A78" s="1" t="s">
        <v>218</v>
      </c>
      <c r="B78" s="24" t="s">
        <v>219</v>
      </c>
      <c r="C78" s="103">
        <v>2021</v>
      </c>
      <c r="D78" s="70">
        <v>2021</v>
      </c>
      <c r="E78" s="70">
        <v>2021</v>
      </c>
      <c r="F78" s="97">
        <v>100</v>
      </c>
      <c r="G78" s="25">
        <v>1.5253175000000001</v>
      </c>
      <c r="H78" s="25">
        <v>0</v>
      </c>
      <c r="I78" s="26">
        <v>1.5249745733333331</v>
      </c>
      <c r="J78" s="26">
        <v>4.3611294699999998</v>
      </c>
      <c r="K78" s="26">
        <v>0.69077193999999997</v>
      </c>
      <c r="L78" s="26">
        <v>0.78860748000000003</v>
      </c>
      <c r="M78" s="26">
        <v>0</v>
      </c>
      <c r="N78" s="26">
        <v>0</v>
      </c>
      <c r="O78" s="26">
        <v>0.834202633333333</v>
      </c>
      <c r="P78" s="26">
        <v>2.1883692999999997</v>
      </c>
      <c r="Q78" s="26">
        <v>0</v>
      </c>
      <c r="R78" s="26">
        <v>1.3841526900000001</v>
      </c>
      <c r="S78" s="25">
        <v>0</v>
      </c>
      <c r="T78" s="26">
        <v>2.8361548966666668</v>
      </c>
      <c r="U78" s="40">
        <v>185.98047116728765</v>
      </c>
      <c r="V78" s="26">
        <v>0</v>
      </c>
      <c r="W78" s="26">
        <v>2.8361548966666668</v>
      </c>
      <c r="X78" s="26"/>
    </row>
    <row r="79" spans="1:24" s="23" customFormat="1" x14ac:dyDescent="0.25">
      <c r="A79" s="1" t="s">
        <v>220</v>
      </c>
      <c r="B79" s="24" t="s">
        <v>222</v>
      </c>
      <c r="C79" s="103">
        <v>2021</v>
      </c>
      <c r="D79" s="70">
        <v>2021</v>
      </c>
      <c r="E79" s="70">
        <v>2021</v>
      </c>
      <c r="F79" s="97"/>
      <c r="G79" s="25">
        <v>0</v>
      </c>
      <c r="H79" s="25">
        <v>0</v>
      </c>
      <c r="I79" s="26">
        <v>0</v>
      </c>
      <c r="J79" s="26">
        <v>2.2560606300000003</v>
      </c>
      <c r="K79" s="26">
        <v>0</v>
      </c>
      <c r="L79" s="26">
        <v>2.2560606300000003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25">
        <v>0</v>
      </c>
      <c r="T79" s="26">
        <v>2.2560606300000003</v>
      </c>
      <c r="U79" s="40">
        <v>0</v>
      </c>
      <c r="V79" s="26">
        <v>0</v>
      </c>
      <c r="W79" s="26">
        <v>2.2560606300000003</v>
      </c>
      <c r="X79" s="26"/>
    </row>
    <row r="80" spans="1:24" s="23" customFormat="1" x14ac:dyDescent="0.25">
      <c r="A80" s="1" t="s">
        <v>221</v>
      </c>
      <c r="B80" s="24" t="s">
        <v>225</v>
      </c>
      <c r="C80" s="103">
        <v>2021</v>
      </c>
      <c r="D80" s="70">
        <v>2021</v>
      </c>
      <c r="E80" s="70">
        <v>2021</v>
      </c>
      <c r="F80" s="97"/>
      <c r="G80" s="25">
        <v>0</v>
      </c>
      <c r="H80" s="25">
        <v>0</v>
      </c>
      <c r="I80" s="26">
        <v>0</v>
      </c>
      <c r="J80" s="26">
        <v>14.34839079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8.8241107900000006</v>
      </c>
      <c r="Q80" s="26">
        <v>0</v>
      </c>
      <c r="R80" s="26">
        <v>5.5242800000000001</v>
      </c>
      <c r="S80" s="25">
        <v>0</v>
      </c>
      <c r="T80" s="26">
        <v>14.34839079</v>
      </c>
      <c r="U80" s="40">
        <v>0</v>
      </c>
      <c r="V80" s="26">
        <v>0</v>
      </c>
      <c r="W80" s="26">
        <v>14.34839079</v>
      </c>
      <c r="X80" s="26"/>
    </row>
    <row r="81" spans="1:24" s="23" customFormat="1" x14ac:dyDescent="0.25">
      <c r="A81" s="1" t="s">
        <v>223</v>
      </c>
      <c r="B81" s="24" t="s">
        <v>286</v>
      </c>
      <c r="C81" s="103">
        <v>2021</v>
      </c>
      <c r="D81" s="70">
        <v>2021</v>
      </c>
      <c r="E81" s="70">
        <v>2021</v>
      </c>
      <c r="F81" s="97">
        <v>76.105677622801466</v>
      </c>
      <c r="G81" s="25">
        <v>4.0698474999999998</v>
      </c>
      <c r="H81" s="25">
        <v>0</v>
      </c>
      <c r="I81" s="26">
        <v>4.0695464999999995</v>
      </c>
      <c r="J81" s="26">
        <v>3.0971559399999999</v>
      </c>
      <c r="K81" s="26">
        <v>0</v>
      </c>
      <c r="L81" s="26">
        <v>0</v>
      </c>
      <c r="M81" s="26">
        <v>0.80205141000000002</v>
      </c>
      <c r="N81" s="26">
        <v>0.80205141000000002</v>
      </c>
      <c r="O81" s="26">
        <v>2.2294824000000002</v>
      </c>
      <c r="P81" s="26">
        <v>2.2294824000000002</v>
      </c>
      <c r="Q81" s="26">
        <v>1.03801269</v>
      </c>
      <c r="R81" s="26">
        <v>6.5622130000000001E-2</v>
      </c>
      <c r="S81" s="25">
        <v>0</v>
      </c>
      <c r="T81" s="26">
        <v>-0.97239055999999957</v>
      </c>
      <c r="U81" s="40">
        <v>-23.894322377198534</v>
      </c>
      <c r="V81" s="26">
        <v>-0.97239055999999957</v>
      </c>
      <c r="W81" s="26">
        <v>0</v>
      </c>
      <c r="X81" s="26"/>
    </row>
    <row r="82" spans="1:24" s="23" customFormat="1" ht="26.4" x14ac:dyDescent="0.25">
      <c r="A82" s="1" t="s">
        <v>224</v>
      </c>
      <c r="B82" s="24" t="s">
        <v>287</v>
      </c>
      <c r="C82" s="103">
        <v>2021</v>
      </c>
      <c r="D82" s="70">
        <v>2021</v>
      </c>
      <c r="E82" s="70" t="s">
        <v>702</v>
      </c>
      <c r="F82" s="97">
        <v>0</v>
      </c>
      <c r="G82" s="25">
        <v>0.66165833333333335</v>
      </c>
      <c r="H82" s="25">
        <v>0</v>
      </c>
      <c r="I82" s="26">
        <v>0.66165833333333335</v>
      </c>
      <c r="J82" s="26">
        <v>0</v>
      </c>
      <c r="K82" s="26">
        <v>0</v>
      </c>
      <c r="L82" s="26">
        <v>0</v>
      </c>
      <c r="M82" s="26">
        <v>0</v>
      </c>
      <c r="N82" s="26">
        <v>0</v>
      </c>
      <c r="O82" s="26">
        <v>0</v>
      </c>
      <c r="P82" s="26">
        <v>0</v>
      </c>
      <c r="Q82" s="26">
        <v>0.66165833333333335</v>
      </c>
      <c r="R82" s="26">
        <v>0</v>
      </c>
      <c r="S82" s="25">
        <v>0</v>
      </c>
      <c r="T82" s="26">
        <v>-0.66165833333333335</v>
      </c>
      <c r="U82" s="40">
        <v>-100</v>
      </c>
      <c r="V82" s="26">
        <v>-0.66165833333333335</v>
      </c>
      <c r="W82" s="26">
        <v>0</v>
      </c>
      <c r="X82" s="26"/>
    </row>
    <row r="83" spans="1:24" s="23" customFormat="1" x14ac:dyDescent="0.25">
      <c r="A83" s="1" t="s">
        <v>292</v>
      </c>
      <c r="B83" s="24" t="s">
        <v>288</v>
      </c>
      <c r="C83" s="103">
        <v>2021</v>
      </c>
      <c r="D83" s="70">
        <v>2021</v>
      </c>
      <c r="E83" s="70">
        <v>2021</v>
      </c>
      <c r="F83" s="97">
        <v>90.392670157068054</v>
      </c>
      <c r="G83" s="25">
        <v>3.1833333333333331</v>
      </c>
      <c r="H83" s="25">
        <v>0</v>
      </c>
      <c r="I83" s="26">
        <v>3.1833333333333336</v>
      </c>
      <c r="J83" s="26">
        <v>2.8774999999999999</v>
      </c>
      <c r="K83" s="26">
        <v>0</v>
      </c>
      <c r="L83" s="26">
        <v>0</v>
      </c>
      <c r="M83" s="26">
        <v>0.74250000000000005</v>
      </c>
      <c r="N83" s="26">
        <v>0.74250000000000005</v>
      </c>
      <c r="O83" s="26">
        <v>2.125</v>
      </c>
      <c r="P83" s="26">
        <v>2.125</v>
      </c>
      <c r="Q83" s="26">
        <v>0.31583333333333335</v>
      </c>
      <c r="R83" s="26">
        <v>0.01</v>
      </c>
      <c r="S83" s="25">
        <v>0</v>
      </c>
      <c r="T83" s="26">
        <v>-0.30583333333333362</v>
      </c>
      <c r="U83" s="40">
        <v>-9.6073298429319465</v>
      </c>
      <c r="V83" s="26">
        <v>-0.30583333333333362</v>
      </c>
      <c r="W83" s="26">
        <v>0</v>
      </c>
      <c r="X83" s="26"/>
    </row>
    <row r="84" spans="1:24" s="23" customFormat="1" x14ac:dyDescent="0.25">
      <c r="A84" s="1" t="s">
        <v>293</v>
      </c>
      <c r="B84" s="24" t="s">
        <v>289</v>
      </c>
      <c r="C84" s="103">
        <v>2021</v>
      </c>
      <c r="D84" s="70">
        <v>2021</v>
      </c>
      <c r="E84" s="70" t="s">
        <v>702</v>
      </c>
      <c r="F84" s="97">
        <v>0</v>
      </c>
      <c r="G84" s="25">
        <v>0.13001833333333335</v>
      </c>
      <c r="H84" s="25">
        <v>0</v>
      </c>
      <c r="I84" s="26">
        <v>0.13001833333333335</v>
      </c>
      <c r="J84" s="26">
        <v>0</v>
      </c>
      <c r="K84" s="26">
        <v>0</v>
      </c>
      <c r="L84" s="26">
        <v>0</v>
      </c>
      <c r="M84" s="26">
        <v>0</v>
      </c>
      <c r="N84" s="26">
        <v>0</v>
      </c>
      <c r="O84" s="26">
        <v>0</v>
      </c>
      <c r="P84" s="26">
        <v>0</v>
      </c>
      <c r="Q84" s="26">
        <v>0.13001833333333335</v>
      </c>
      <c r="R84" s="26">
        <v>0</v>
      </c>
      <c r="S84" s="25">
        <v>0</v>
      </c>
      <c r="T84" s="26">
        <v>-0.13001833333333335</v>
      </c>
      <c r="U84" s="40">
        <v>-100</v>
      </c>
      <c r="V84" s="26">
        <v>-0.13001833333333335</v>
      </c>
      <c r="W84" s="26">
        <v>0</v>
      </c>
      <c r="X84" s="26"/>
    </row>
    <row r="85" spans="1:24" s="23" customFormat="1" x14ac:dyDescent="0.25">
      <c r="A85" s="1" t="s">
        <v>294</v>
      </c>
      <c r="B85" s="24" t="s">
        <v>290</v>
      </c>
      <c r="C85" s="103">
        <v>2021</v>
      </c>
      <c r="D85" s="70">
        <v>2021</v>
      </c>
      <c r="E85" s="70" t="s">
        <v>702</v>
      </c>
      <c r="F85" s="97">
        <v>0</v>
      </c>
      <c r="G85" s="25">
        <v>2.0886666666666668E-2</v>
      </c>
      <c r="H85" s="25">
        <v>0</v>
      </c>
      <c r="I85" s="26">
        <v>2.0833333333333336E-2</v>
      </c>
      <c r="J85" s="26">
        <v>0</v>
      </c>
      <c r="K85" s="26">
        <v>0</v>
      </c>
      <c r="L85" s="26">
        <v>0</v>
      </c>
      <c r="M85" s="26">
        <v>0</v>
      </c>
      <c r="N85" s="26">
        <v>0</v>
      </c>
      <c r="O85" s="26">
        <v>0</v>
      </c>
      <c r="P85" s="26">
        <v>0</v>
      </c>
      <c r="Q85" s="26">
        <v>2.0833333333333336E-2</v>
      </c>
      <c r="R85" s="26">
        <v>0</v>
      </c>
      <c r="S85" s="25">
        <v>0</v>
      </c>
      <c r="T85" s="26">
        <v>-2.0833333333333336E-2</v>
      </c>
      <c r="U85" s="40">
        <v>-100</v>
      </c>
      <c r="V85" s="26">
        <v>-2.0833333333333336E-2</v>
      </c>
      <c r="W85" s="26">
        <v>0</v>
      </c>
      <c r="X85" s="26"/>
    </row>
    <row r="86" spans="1:24" s="23" customFormat="1" ht="26.4" x14ac:dyDescent="0.25">
      <c r="A86" s="1" t="s">
        <v>313</v>
      </c>
      <c r="B86" s="24" t="s">
        <v>291</v>
      </c>
      <c r="C86" s="103">
        <v>2021</v>
      </c>
      <c r="D86" s="70">
        <v>2021</v>
      </c>
      <c r="E86" s="70">
        <v>2021</v>
      </c>
      <c r="F86" s="97">
        <v>65.01519287222537</v>
      </c>
      <c r="G86" s="25">
        <v>0.16180833333333333</v>
      </c>
      <c r="H86" s="25">
        <v>0</v>
      </c>
      <c r="I86" s="26">
        <v>0.16180833333333333</v>
      </c>
      <c r="J86" s="26">
        <v>0.1052</v>
      </c>
      <c r="K86" s="26">
        <v>0</v>
      </c>
      <c r="L86" s="26">
        <v>0</v>
      </c>
      <c r="M86" s="26">
        <v>0</v>
      </c>
      <c r="N86" s="26">
        <v>0</v>
      </c>
      <c r="O86" s="26">
        <v>0.16180833333333333</v>
      </c>
      <c r="P86" s="26">
        <v>0.1052</v>
      </c>
      <c r="Q86" s="26">
        <v>0</v>
      </c>
      <c r="R86" s="26">
        <v>0</v>
      </c>
      <c r="S86" s="25">
        <v>0</v>
      </c>
      <c r="T86" s="26">
        <v>-5.660833333333333E-2</v>
      </c>
      <c r="U86" s="40">
        <v>-34.98480712777463</v>
      </c>
      <c r="V86" s="26">
        <v>-5.660833333333333E-2</v>
      </c>
      <c r="W86" s="26">
        <v>0</v>
      </c>
      <c r="X86" s="26"/>
    </row>
    <row r="87" spans="1:24" s="33" customFormat="1" x14ac:dyDescent="0.25">
      <c r="A87" s="12" t="s">
        <v>10</v>
      </c>
      <c r="B87" s="22" t="s">
        <v>1</v>
      </c>
      <c r="C87" s="22"/>
      <c r="D87" s="22"/>
      <c r="E87" s="22"/>
      <c r="F87" s="97"/>
      <c r="G87" s="18">
        <v>1.0695833333333333</v>
      </c>
      <c r="H87" s="18">
        <v>0</v>
      </c>
      <c r="I87" s="18">
        <v>1.0694166666666667</v>
      </c>
      <c r="J87" s="18">
        <v>0.8640000000000001</v>
      </c>
      <c r="K87" s="18">
        <v>0.56958333333333333</v>
      </c>
      <c r="L87" s="18">
        <v>0.57000000000000006</v>
      </c>
      <c r="M87" s="18">
        <v>0</v>
      </c>
      <c r="N87" s="18">
        <v>0</v>
      </c>
      <c r="O87" s="18">
        <v>0.29400000000000004</v>
      </c>
      <c r="P87" s="18">
        <v>0.29400000000000004</v>
      </c>
      <c r="Q87" s="18">
        <v>0.20583333333333334</v>
      </c>
      <c r="R87" s="18">
        <v>0</v>
      </c>
      <c r="S87" s="18">
        <v>0</v>
      </c>
      <c r="T87" s="18">
        <v>-0.20541666666666658</v>
      </c>
      <c r="U87" s="40">
        <v>-19.208291124444784</v>
      </c>
      <c r="V87" s="18">
        <v>-0.20583333333333331</v>
      </c>
      <c r="W87" s="18">
        <v>4.166666666667318E-4</v>
      </c>
      <c r="X87" s="19"/>
    </row>
    <row r="88" spans="1:24" s="23" customFormat="1" x14ac:dyDescent="0.25">
      <c r="A88" s="1" t="s">
        <v>11</v>
      </c>
      <c r="B88" s="28" t="s">
        <v>215</v>
      </c>
      <c r="C88" s="103">
        <v>2021</v>
      </c>
      <c r="D88" s="70">
        <v>2021</v>
      </c>
      <c r="E88" s="70">
        <v>2021</v>
      </c>
      <c r="F88" s="97">
        <v>100</v>
      </c>
      <c r="G88" s="25">
        <v>0.56958333333333333</v>
      </c>
      <c r="H88" s="25">
        <v>0</v>
      </c>
      <c r="I88" s="26">
        <v>0.56958333333333333</v>
      </c>
      <c r="J88" s="26">
        <v>0.57000000000000006</v>
      </c>
      <c r="K88" s="26">
        <v>0.56958333333333333</v>
      </c>
      <c r="L88" s="26">
        <v>0.57000000000000006</v>
      </c>
      <c r="M88" s="26">
        <v>0</v>
      </c>
      <c r="N88" s="26">
        <v>0</v>
      </c>
      <c r="O88" s="26">
        <v>0</v>
      </c>
      <c r="P88" s="26">
        <v>0</v>
      </c>
      <c r="Q88" s="26">
        <v>0</v>
      </c>
      <c r="R88" s="26">
        <v>0</v>
      </c>
      <c r="S88" s="25">
        <v>0</v>
      </c>
      <c r="T88" s="26">
        <v>4.166666666667318E-4</v>
      </c>
      <c r="U88" s="40">
        <v>7.3152889539159105E-2</v>
      </c>
      <c r="V88" s="26">
        <v>0</v>
      </c>
      <c r="W88" s="26">
        <v>4.166666666667318E-4</v>
      </c>
      <c r="X88" s="26"/>
    </row>
    <row r="89" spans="1:24" s="23" customFormat="1" x14ac:dyDescent="0.25">
      <c r="A89" s="1" t="s">
        <v>12</v>
      </c>
      <c r="B89" s="28" t="s">
        <v>295</v>
      </c>
      <c r="C89" s="103">
        <v>2021</v>
      </c>
      <c r="D89" s="70">
        <v>2021</v>
      </c>
      <c r="E89" s="70">
        <v>2021</v>
      </c>
      <c r="F89" s="97">
        <v>58.819606535511845</v>
      </c>
      <c r="G89" s="25">
        <v>0.5</v>
      </c>
      <c r="H89" s="25">
        <v>0</v>
      </c>
      <c r="I89" s="26">
        <v>0.49983333333333335</v>
      </c>
      <c r="J89" s="26">
        <v>0.29400000000000004</v>
      </c>
      <c r="K89" s="26">
        <v>0</v>
      </c>
      <c r="L89" s="26">
        <v>0</v>
      </c>
      <c r="M89" s="26">
        <v>0</v>
      </c>
      <c r="N89" s="26">
        <v>0</v>
      </c>
      <c r="O89" s="26">
        <v>0.29400000000000004</v>
      </c>
      <c r="P89" s="26">
        <v>0.29400000000000004</v>
      </c>
      <c r="Q89" s="26">
        <v>0.20583333333333334</v>
      </c>
      <c r="R89" s="26">
        <v>0</v>
      </c>
      <c r="S89" s="25">
        <v>0</v>
      </c>
      <c r="T89" s="26">
        <v>-0.20583333333333331</v>
      </c>
      <c r="U89" s="40">
        <v>-41.180393464488155</v>
      </c>
      <c r="V89" s="26">
        <v>-0.20583333333333331</v>
      </c>
      <c r="W89" s="26">
        <v>0</v>
      </c>
      <c r="X89" s="26"/>
    </row>
    <row r="90" spans="1:24" s="15" customFormat="1" x14ac:dyDescent="0.25">
      <c r="A90" s="12" t="s">
        <v>24</v>
      </c>
      <c r="B90" s="13" t="s">
        <v>56</v>
      </c>
      <c r="C90" s="103">
        <v>2021</v>
      </c>
      <c r="D90" s="70">
        <v>2021</v>
      </c>
      <c r="E90" s="70">
        <v>2021</v>
      </c>
      <c r="F90" s="97">
        <v>61.713743961545262</v>
      </c>
      <c r="G90" s="14">
        <v>21.937256698792144</v>
      </c>
      <c r="H90" s="14">
        <v>0</v>
      </c>
      <c r="I90" s="14">
        <v>21.937728919999998</v>
      </c>
      <c r="J90" s="14">
        <v>13.538593856666667</v>
      </c>
      <c r="K90" s="14">
        <v>1.1238266866666666</v>
      </c>
      <c r="L90" s="14">
        <v>1.28384155</v>
      </c>
      <c r="M90" s="14">
        <v>2.7710394299999996</v>
      </c>
      <c r="N90" s="14">
        <v>2.8259783000000001</v>
      </c>
      <c r="O90" s="14">
        <v>4.8284037966666666</v>
      </c>
      <c r="P90" s="14">
        <v>4.1681670200000003</v>
      </c>
      <c r="Q90" s="14">
        <v>13.214459006666669</v>
      </c>
      <c r="R90" s="14">
        <v>5.2606069866666667</v>
      </c>
      <c r="S90" s="14">
        <v>0</v>
      </c>
      <c r="T90" s="26">
        <v>-8.3991350633333308</v>
      </c>
      <c r="U90" s="40">
        <v>-38.286256038454738</v>
      </c>
      <c r="V90" s="26">
        <v>-8.3991350633333308</v>
      </c>
      <c r="W90" s="26">
        <v>0</v>
      </c>
      <c r="X90" s="14"/>
    </row>
    <row r="91" spans="1:24" s="15" customFormat="1" x14ac:dyDescent="0.25">
      <c r="A91" s="12" t="s">
        <v>25</v>
      </c>
      <c r="B91" s="13" t="s">
        <v>57</v>
      </c>
      <c r="C91" s="103">
        <v>2021</v>
      </c>
      <c r="D91" s="70">
        <v>2021</v>
      </c>
      <c r="E91" s="70">
        <v>2021</v>
      </c>
      <c r="F91" s="97"/>
      <c r="G91" s="18">
        <v>10.871159480056491</v>
      </c>
      <c r="H91" s="18">
        <v>0</v>
      </c>
      <c r="I91" s="18">
        <v>10.871143496666667</v>
      </c>
      <c r="J91" s="18">
        <v>3.7746520166666668</v>
      </c>
      <c r="K91" s="18">
        <v>0</v>
      </c>
      <c r="L91" s="18">
        <v>0</v>
      </c>
      <c r="M91" s="18">
        <v>1.0921877999999998</v>
      </c>
      <c r="N91" s="18">
        <v>1.0921877999999998</v>
      </c>
      <c r="O91" s="18">
        <v>3.4840063966666666</v>
      </c>
      <c r="P91" s="18">
        <v>0.37174355999999997</v>
      </c>
      <c r="Q91" s="18">
        <v>6.2949492999999999</v>
      </c>
      <c r="R91" s="18">
        <v>2.3107206566666667</v>
      </c>
      <c r="S91" s="18">
        <v>0</v>
      </c>
      <c r="T91" s="26">
        <v>-7.0964914800000001</v>
      </c>
      <c r="U91" s="40">
        <v>-65.278243104563387</v>
      </c>
      <c r="V91" s="26">
        <v>-7.0964914800000001</v>
      </c>
      <c r="W91" s="26">
        <v>0</v>
      </c>
      <c r="X91" s="18"/>
    </row>
    <row r="92" spans="1:24" s="15" customFormat="1" x14ac:dyDescent="0.25">
      <c r="A92" s="12" t="s">
        <v>48</v>
      </c>
      <c r="B92" s="13" t="s">
        <v>69</v>
      </c>
      <c r="C92" s="103">
        <v>2021</v>
      </c>
      <c r="D92" s="70">
        <v>2021</v>
      </c>
      <c r="E92" s="70">
        <v>2021</v>
      </c>
      <c r="F92" s="97"/>
      <c r="G92" s="25">
        <v>3.1501433700564916</v>
      </c>
      <c r="H92" s="25"/>
      <c r="I92" s="18">
        <v>3.1503227300000001</v>
      </c>
      <c r="J92" s="18">
        <v>0.30671773000000002</v>
      </c>
      <c r="K92" s="18">
        <v>0</v>
      </c>
      <c r="L92" s="18">
        <v>0</v>
      </c>
      <c r="M92" s="18">
        <v>0</v>
      </c>
      <c r="N92" s="18">
        <v>0</v>
      </c>
      <c r="O92" s="18">
        <v>1.0822729999999999E-2</v>
      </c>
      <c r="P92" s="18">
        <v>1.0822729999999999E-2</v>
      </c>
      <c r="Q92" s="18">
        <v>3.1395</v>
      </c>
      <c r="R92" s="18">
        <v>0.29589500000000002</v>
      </c>
      <c r="S92" s="25">
        <v>0</v>
      </c>
      <c r="T92" s="26">
        <v>-2.8436050000000002</v>
      </c>
      <c r="U92" s="40">
        <v>-90.263926705693422</v>
      </c>
      <c r="V92" s="26">
        <v>-2.8436050000000002</v>
      </c>
      <c r="W92" s="26">
        <v>0</v>
      </c>
      <c r="X92" s="18"/>
    </row>
    <row r="93" spans="1:24" s="15" customFormat="1" ht="26.4" x14ac:dyDescent="0.25">
      <c r="A93" s="12"/>
      <c r="B93" s="28" t="s">
        <v>430</v>
      </c>
      <c r="C93" s="103">
        <v>2021</v>
      </c>
      <c r="D93" s="70">
        <v>2021</v>
      </c>
      <c r="E93" s="70">
        <v>2021</v>
      </c>
      <c r="F93" s="97"/>
      <c r="G93" s="25">
        <v>-1.7935994350848361E-4</v>
      </c>
      <c r="H93" s="25">
        <v>0</v>
      </c>
      <c r="I93" s="26">
        <v>3.1503227300000001</v>
      </c>
      <c r="J93" s="26">
        <v>0.30671773000000002</v>
      </c>
      <c r="K93" s="26">
        <v>0</v>
      </c>
      <c r="L93" s="26">
        <v>0</v>
      </c>
      <c r="M93" s="26">
        <v>0</v>
      </c>
      <c r="N93" s="26">
        <v>0</v>
      </c>
      <c r="O93" s="26">
        <v>1.0822729999999999E-2</v>
      </c>
      <c r="P93" s="26">
        <v>1.0822729999999999E-2</v>
      </c>
      <c r="Q93" s="26">
        <v>3.1395</v>
      </c>
      <c r="R93" s="26">
        <v>0.29589500000000002</v>
      </c>
      <c r="S93" s="25">
        <v>0</v>
      </c>
      <c r="T93" s="26">
        <v>0</v>
      </c>
      <c r="U93" s="40">
        <v>0</v>
      </c>
      <c r="V93" s="9">
        <v>0</v>
      </c>
      <c r="W93" s="9">
        <v>0</v>
      </c>
      <c r="X93" s="9"/>
    </row>
    <row r="94" spans="1:24" s="15" customFormat="1" x14ac:dyDescent="0.25">
      <c r="A94" s="12" t="s">
        <v>49</v>
      </c>
      <c r="B94" s="13" t="s">
        <v>70</v>
      </c>
      <c r="C94" s="103">
        <v>2021</v>
      </c>
      <c r="D94" s="70">
        <v>2021</v>
      </c>
      <c r="E94" s="70">
        <v>2021</v>
      </c>
      <c r="F94" s="97"/>
      <c r="G94" s="25">
        <v>3.9393494433333331</v>
      </c>
      <c r="H94" s="25"/>
      <c r="I94" s="9">
        <v>3.9393494433333331</v>
      </c>
      <c r="J94" s="9">
        <v>1.3406294766666669</v>
      </c>
      <c r="K94" s="9">
        <v>0</v>
      </c>
      <c r="L94" s="9">
        <v>0</v>
      </c>
      <c r="M94" s="9">
        <v>6.6549809999999987E-2</v>
      </c>
      <c r="N94" s="9">
        <v>6.6549809999999987E-2</v>
      </c>
      <c r="O94" s="9">
        <v>3.4731836666666664</v>
      </c>
      <c r="P94" s="9">
        <v>0.30651699999999998</v>
      </c>
      <c r="Q94" s="9">
        <v>0.39961596666666671</v>
      </c>
      <c r="R94" s="9">
        <v>0.96756266666666668</v>
      </c>
      <c r="S94" s="25">
        <v>0</v>
      </c>
      <c r="T94" s="26">
        <v>-2.5987199666666663</v>
      </c>
      <c r="U94" s="40">
        <v>-65.968251967708767</v>
      </c>
      <c r="V94" s="26">
        <v>-2.5987199666666663</v>
      </c>
      <c r="W94" s="26">
        <v>0</v>
      </c>
      <c r="X94" s="18"/>
    </row>
    <row r="95" spans="1:24" s="15" customFormat="1" x14ac:dyDescent="0.25">
      <c r="A95" s="12"/>
      <c r="B95" s="28" t="s">
        <v>320</v>
      </c>
      <c r="C95" s="103">
        <v>2021</v>
      </c>
      <c r="D95" s="70">
        <v>2021</v>
      </c>
      <c r="E95" s="70">
        <v>2021</v>
      </c>
      <c r="F95" s="97"/>
      <c r="G95" s="25">
        <v>0</v>
      </c>
      <c r="H95" s="25">
        <v>0</v>
      </c>
      <c r="I95" s="26">
        <v>0.32271956999999996</v>
      </c>
      <c r="J95" s="26">
        <v>0.32271956999999996</v>
      </c>
      <c r="K95" s="26">
        <v>0</v>
      </c>
      <c r="L95" s="26">
        <v>0</v>
      </c>
      <c r="M95" s="26">
        <v>1.6202569999999999E-2</v>
      </c>
      <c r="N95" s="26">
        <v>1.6202569999999999E-2</v>
      </c>
      <c r="O95" s="26">
        <v>0.30651699999999998</v>
      </c>
      <c r="P95" s="26">
        <v>0.30651699999999998</v>
      </c>
      <c r="Q95" s="26">
        <v>0</v>
      </c>
      <c r="R95" s="26">
        <v>0</v>
      </c>
      <c r="S95" s="25">
        <v>0</v>
      </c>
      <c r="T95" s="26">
        <v>0</v>
      </c>
      <c r="U95" s="40">
        <v>0</v>
      </c>
      <c r="V95" s="9">
        <v>0</v>
      </c>
      <c r="W95" s="9">
        <v>0</v>
      </c>
      <c r="X95" s="9"/>
    </row>
    <row r="96" spans="1:24" s="15" customFormat="1" ht="26.4" x14ac:dyDescent="0.25">
      <c r="A96" s="12"/>
      <c r="B96" s="28" t="s">
        <v>347</v>
      </c>
      <c r="C96" s="103">
        <v>2021</v>
      </c>
      <c r="D96" s="70">
        <v>2021</v>
      </c>
      <c r="E96" s="70">
        <v>2021</v>
      </c>
      <c r="F96" s="97"/>
      <c r="G96" s="25">
        <v>0</v>
      </c>
      <c r="H96" s="25">
        <v>0</v>
      </c>
      <c r="I96" s="26">
        <v>3.1913042366666664</v>
      </c>
      <c r="J96" s="26">
        <v>0.36620257000000001</v>
      </c>
      <c r="K96" s="26">
        <v>0</v>
      </c>
      <c r="L96" s="26">
        <v>0</v>
      </c>
      <c r="M96" s="26">
        <v>2.4637570000000001E-2</v>
      </c>
      <c r="N96" s="26">
        <v>2.4637570000000001E-2</v>
      </c>
      <c r="O96" s="26">
        <v>3.1666666666666665</v>
      </c>
      <c r="P96" s="26">
        <v>0</v>
      </c>
      <c r="Q96" s="26">
        <v>0</v>
      </c>
      <c r="R96" s="26">
        <v>0.34156500000000001</v>
      </c>
      <c r="S96" s="25">
        <v>0</v>
      </c>
      <c r="T96" s="26">
        <v>0</v>
      </c>
      <c r="U96" s="40">
        <v>0</v>
      </c>
      <c r="V96" s="9">
        <v>0</v>
      </c>
      <c r="W96" s="9">
        <v>0</v>
      </c>
      <c r="X96" s="9"/>
    </row>
    <row r="97" spans="1:24" s="15" customFormat="1" ht="26.4" x14ac:dyDescent="0.25">
      <c r="A97" s="12"/>
      <c r="B97" s="28" t="s">
        <v>365</v>
      </c>
      <c r="C97" s="103">
        <v>2021</v>
      </c>
      <c r="D97" s="70">
        <v>2021</v>
      </c>
      <c r="E97" s="70">
        <v>2021</v>
      </c>
      <c r="F97" s="97"/>
      <c r="G97" s="25">
        <v>0</v>
      </c>
      <c r="H97" s="25">
        <v>0</v>
      </c>
      <c r="I97" s="26">
        <v>0.40022897000000007</v>
      </c>
      <c r="J97" s="26">
        <v>0.62661067000000004</v>
      </c>
      <c r="K97" s="26">
        <v>0</v>
      </c>
      <c r="L97" s="26">
        <v>0</v>
      </c>
      <c r="M97" s="26">
        <v>2.5709669999999997E-2</v>
      </c>
      <c r="N97" s="26">
        <v>2.5709669999999997E-2</v>
      </c>
      <c r="O97" s="26">
        <v>0</v>
      </c>
      <c r="P97" s="26">
        <v>0</v>
      </c>
      <c r="Q97" s="26">
        <v>0.37451930000000005</v>
      </c>
      <c r="R97" s="26">
        <v>0.60090100000000002</v>
      </c>
      <c r="S97" s="25">
        <v>0</v>
      </c>
      <c r="T97" s="26">
        <v>0</v>
      </c>
      <c r="U97" s="40">
        <v>0</v>
      </c>
      <c r="V97" s="9">
        <v>0</v>
      </c>
      <c r="W97" s="9">
        <v>0</v>
      </c>
      <c r="X97" s="9"/>
    </row>
    <row r="98" spans="1:24" s="15" customFormat="1" ht="26.4" x14ac:dyDescent="0.25">
      <c r="A98" s="12"/>
      <c r="B98" s="28" t="s">
        <v>553</v>
      </c>
      <c r="C98" s="103">
        <v>2021</v>
      </c>
      <c r="D98" s="70">
        <v>2021</v>
      </c>
      <c r="E98" s="70">
        <v>2021</v>
      </c>
      <c r="F98" s="97"/>
      <c r="G98" s="25">
        <v>0</v>
      </c>
      <c r="H98" s="25">
        <v>0</v>
      </c>
      <c r="I98" s="26">
        <v>2.5096666666666666E-2</v>
      </c>
      <c r="J98" s="26">
        <v>2.5096666666666666E-2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2.5096666666666666E-2</v>
      </c>
      <c r="R98" s="26">
        <v>2.5096666666666666E-2</v>
      </c>
      <c r="S98" s="25">
        <v>0</v>
      </c>
      <c r="T98" s="26">
        <v>0</v>
      </c>
      <c r="U98" s="40">
        <v>0</v>
      </c>
      <c r="V98" s="9">
        <v>0</v>
      </c>
      <c r="W98" s="9">
        <v>0</v>
      </c>
      <c r="X98" s="9"/>
    </row>
    <row r="99" spans="1:24" s="15" customFormat="1" x14ac:dyDescent="0.25">
      <c r="A99" s="12" t="s">
        <v>26</v>
      </c>
      <c r="B99" s="13" t="s">
        <v>124</v>
      </c>
      <c r="C99" s="103">
        <v>2021</v>
      </c>
      <c r="D99" s="70">
        <v>2021</v>
      </c>
      <c r="E99" s="70">
        <v>2021</v>
      </c>
      <c r="F99" s="97"/>
      <c r="G99" s="25">
        <v>0</v>
      </c>
      <c r="H99" s="9"/>
      <c r="I99" s="9">
        <v>0</v>
      </c>
      <c r="J99" s="9">
        <v>1.1016668200000002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5.440383E-2</v>
      </c>
      <c r="Q99" s="9">
        <v>0</v>
      </c>
      <c r="R99" s="9">
        <v>1.0472629900000001</v>
      </c>
      <c r="S99" s="25">
        <v>0</v>
      </c>
      <c r="T99" s="26">
        <v>1.1016668200000002</v>
      </c>
      <c r="U99" s="40">
        <v>0</v>
      </c>
      <c r="V99" s="26">
        <v>0</v>
      </c>
      <c r="W99" s="26">
        <v>1.1016668200000002</v>
      </c>
      <c r="X99" s="18"/>
    </row>
    <row r="100" spans="1:24" s="15" customFormat="1" ht="26.4" x14ac:dyDescent="0.25">
      <c r="A100" s="12"/>
      <c r="B100" s="28" t="s">
        <v>431</v>
      </c>
      <c r="C100" s="103">
        <v>2021</v>
      </c>
      <c r="D100" s="70">
        <v>2021</v>
      </c>
      <c r="E100" s="70">
        <v>2021</v>
      </c>
      <c r="F100" s="97"/>
      <c r="G100" s="25">
        <v>0</v>
      </c>
      <c r="H100" s="25">
        <v>0</v>
      </c>
      <c r="I100" s="26">
        <v>0</v>
      </c>
      <c r="J100" s="26">
        <v>1.08368883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5.440383E-2</v>
      </c>
      <c r="Q100" s="26">
        <v>0</v>
      </c>
      <c r="R100" s="26">
        <v>1.029285</v>
      </c>
      <c r="S100" s="25">
        <v>0</v>
      </c>
      <c r="T100" s="26">
        <v>0</v>
      </c>
      <c r="U100" s="40">
        <v>0</v>
      </c>
      <c r="V100" s="9">
        <v>0</v>
      </c>
      <c r="W100" s="9">
        <v>0</v>
      </c>
      <c r="X100" s="9"/>
    </row>
    <row r="101" spans="1:24" s="15" customFormat="1" ht="26.4" x14ac:dyDescent="0.25">
      <c r="A101" s="12"/>
      <c r="B101" s="28" t="s">
        <v>561</v>
      </c>
      <c r="C101" s="103">
        <v>2021</v>
      </c>
      <c r="D101" s="70">
        <v>2021</v>
      </c>
      <c r="E101" s="70">
        <v>2021</v>
      </c>
      <c r="F101" s="97"/>
      <c r="G101" s="25">
        <v>0</v>
      </c>
      <c r="H101" s="25">
        <v>0</v>
      </c>
      <c r="I101" s="26">
        <v>0</v>
      </c>
      <c r="J101" s="26">
        <v>1.7977990000000003E-2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1.7977990000000003E-2</v>
      </c>
      <c r="S101" s="25">
        <v>0</v>
      </c>
      <c r="T101" s="26">
        <v>0</v>
      </c>
      <c r="U101" s="40">
        <v>0</v>
      </c>
      <c r="V101" s="9">
        <v>0</v>
      </c>
      <c r="W101" s="9">
        <v>0</v>
      </c>
      <c r="X101" s="9"/>
    </row>
    <row r="102" spans="1:24" s="15" customFormat="1" x14ac:dyDescent="0.25">
      <c r="A102" s="12" t="s">
        <v>123</v>
      </c>
      <c r="B102" s="13" t="s">
        <v>133</v>
      </c>
      <c r="C102" s="103">
        <v>2021</v>
      </c>
      <c r="D102" s="70">
        <v>2021</v>
      </c>
      <c r="E102" s="70">
        <v>2021</v>
      </c>
      <c r="F102" s="97"/>
      <c r="G102" s="25">
        <v>3.7816666666666672</v>
      </c>
      <c r="H102" s="26"/>
      <c r="I102" s="9">
        <v>3.7814713233333332</v>
      </c>
      <c r="J102" s="9">
        <v>1.0256379899999999</v>
      </c>
      <c r="K102" s="9">
        <v>0</v>
      </c>
      <c r="L102" s="9">
        <v>0</v>
      </c>
      <c r="M102" s="9">
        <v>1.0256379899999999</v>
      </c>
      <c r="N102" s="9">
        <v>1.0256379899999999</v>
      </c>
      <c r="O102" s="9">
        <v>0</v>
      </c>
      <c r="P102" s="9">
        <v>0</v>
      </c>
      <c r="Q102" s="9">
        <v>2.7558333333333334</v>
      </c>
      <c r="R102" s="9">
        <v>0</v>
      </c>
      <c r="S102" s="25">
        <v>0</v>
      </c>
      <c r="T102" s="26">
        <v>-2.7558333333333334</v>
      </c>
      <c r="U102" s="40">
        <v>-72.877277062201571</v>
      </c>
      <c r="V102" s="26">
        <v>-2.7558333333333334</v>
      </c>
      <c r="W102" s="26">
        <v>0</v>
      </c>
      <c r="X102" s="18"/>
    </row>
    <row r="103" spans="1:24" s="15" customFormat="1" ht="26.4" x14ac:dyDescent="0.25">
      <c r="A103" s="12"/>
      <c r="B103" s="28" t="s">
        <v>321</v>
      </c>
      <c r="C103" s="103">
        <v>2021</v>
      </c>
      <c r="D103" s="70">
        <v>2021</v>
      </c>
      <c r="E103" s="70">
        <v>2021</v>
      </c>
      <c r="F103" s="97"/>
      <c r="G103" s="25">
        <v>1.9534333333422657E-4</v>
      </c>
      <c r="H103" s="25">
        <v>0</v>
      </c>
      <c r="I103" s="26">
        <v>3.7814713233333332</v>
      </c>
      <c r="J103" s="26">
        <v>1.0256379899999999</v>
      </c>
      <c r="K103" s="26">
        <v>0</v>
      </c>
      <c r="L103" s="26">
        <v>0</v>
      </c>
      <c r="M103" s="26">
        <v>1.0256379899999999</v>
      </c>
      <c r="N103" s="26">
        <v>1.0256379899999999</v>
      </c>
      <c r="O103" s="26">
        <v>0</v>
      </c>
      <c r="P103" s="26">
        <v>0</v>
      </c>
      <c r="Q103" s="26">
        <v>2.7558333333333334</v>
      </c>
      <c r="R103" s="26">
        <v>0</v>
      </c>
      <c r="S103" s="25">
        <v>0</v>
      </c>
      <c r="T103" s="26">
        <v>0</v>
      </c>
      <c r="U103" s="40">
        <v>0</v>
      </c>
      <c r="V103" s="9">
        <v>0</v>
      </c>
      <c r="W103" s="9">
        <v>0</v>
      </c>
      <c r="X103" s="9"/>
    </row>
    <row r="104" spans="1:24" s="15" customFormat="1" x14ac:dyDescent="0.25">
      <c r="A104" s="12" t="s">
        <v>53</v>
      </c>
      <c r="B104" s="13" t="s">
        <v>58</v>
      </c>
      <c r="C104" s="103">
        <v>2021</v>
      </c>
      <c r="D104" s="70">
        <v>2021</v>
      </c>
      <c r="E104" s="70">
        <v>2021</v>
      </c>
      <c r="F104" s="97"/>
      <c r="G104" s="25">
        <v>2.3417737288135596</v>
      </c>
      <c r="H104" s="18"/>
      <c r="I104" s="9">
        <v>2.3418812466666665</v>
      </c>
      <c r="J104" s="9">
        <v>1.5433635800000001</v>
      </c>
      <c r="K104" s="9">
        <v>0.34190184000000001</v>
      </c>
      <c r="L104" s="9">
        <v>0.34190184000000001</v>
      </c>
      <c r="M104" s="9">
        <v>0.49482215000000007</v>
      </c>
      <c r="N104" s="9">
        <v>0.49482215000000007</v>
      </c>
      <c r="O104" s="9">
        <v>0.33012359000000002</v>
      </c>
      <c r="P104" s="9">
        <v>0.33012359000000002</v>
      </c>
      <c r="Q104" s="9">
        <v>1.1750336666666668</v>
      </c>
      <c r="R104" s="9">
        <v>0.37651600000000002</v>
      </c>
      <c r="S104" s="25">
        <v>0</v>
      </c>
      <c r="T104" s="26">
        <v>-0.79851766666666646</v>
      </c>
      <c r="U104" s="40">
        <v>-34.097274052783092</v>
      </c>
      <c r="V104" s="26">
        <v>-0.79851766666666646</v>
      </c>
      <c r="W104" s="26">
        <v>0</v>
      </c>
      <c r="X104" s="18"/>
    </row>
    <row r="105" spans="1:24" s="23" customFormat="1" ht="26.4" x14ac:dyDescent="0.25">
      <c r="A105" s="1"/>
      <c r="B105" s="28" t="s">
        <v>432</v>
      </c>
      <c r="C105" s="103">
        <v>2021</v>
      </c>
      <c r="D105" s="70">
        <v>2021</v>
      </c>
      <c r="E105" s="70">
        <v>2021</v>
      </c>
      <c r="F105" s="97"/>
      <c r="G105" s="25">
        <v>-1.0751785310699388E-4</v>
      </c>
      <c r="H105" s="25">
        <v>0</v>
      </c>
      <c r="I105" s="26">
        <v>1.12213444</v>
      </c>
      <c r="J105" s="26">
        <v>9.2134439999999998E-2</v>
      </c>
      <c r="K105" s="26">
        <v>0</v>
      </c>
      <c r="L105" s="26">
        <v>0</v>
      </c>
      <c r="M105" s="26">
        <v>0</v>
      </c>
      <c r="N105" s="26">
        <v>0</v>
      </c>
      <c r="O105" s="26">
        <v>9.2134439999999998E-2</v>
      </c>
      <c r="P105" s="26">
        <v>9.2134439999999998E-2</v>
      </c>
      <c r="Q105" s="26">
        <v>1.03</v>
      </c>
      <c r="R105" s="26">
        <v>0</v>
      </c>
      <c r="S105" s="25">
        <v>0</v>
      </c>
      <c r="T105" s="26">
        <v>0</v>
      </c>
      <c r="U105" s="40">
        <v>0</v>
      </c>
      <c r="V105" s="9">
        <v>0</v>
      </c>
      <c r="W105" s="9">
        <v>0</v>
      </c>
      <c r="X105" s="9"/>
    </row>
    <row r="106" spans="1:24" s="23" customFormat="1" ht="26.4" x14ac:dyDescent="0.25">
      <c r="A106" s="1"/>
      <c r="B106" s="28" t="s">
        <v>433</v>
      </c>
      <c r="C106" s="103">
        <v>2021</v>
      </c>
      <c r="D106" s="70">
        <v>2021</v>
      </c>
      <c r="E106" s="70">
        <v>2021</v>
      </c>
      <c r="F106" s="97"/>
      <c r="G106" s="25">
        <v>0</v>
      </c>
      <c r="H106" s="25">
        <v>0</v>
      </c>
      <c r="I106" s="26">
        <v>0.22392875999999998</v>
      </c>
      <c r="J106" s="26">
        <v>0.22392875999999998</v>
      </c>
      <c r="K106" s="26">
        <v>0</v>
      </c>
      <c r="L106" s="26">
        <v>0</v>
      </c>
      <c r="M106" s="26">
        <v>0</v>
      </c>
      <c r="N106" s="26">
        <v>0</v>
      </c>
      <c r="O106" s="26">
        <v>0.22392875999999998</v>
      </c>
      <c r="P106" s="26">
        <v>0.22392875999999998</v>
      </c>
      <c r="Q106" s="26">
        <v>0</v>
      </c>
      <c r="R106" s="26">
        <v>0</v>
      </c>
      <c r="S106" s="25">
        <v>0</v>
      </c>
      <c r="T106" s="26">
        <v>0</v>
      </c>
      <c r="U106" s="40">
        <v>0</v>
      </c>
      <c r="V106" s="9">
        <v>0</v>
      </c>
      <c r="W106" s="9">
        <v>0</v>
      </c>
      <c r="X106" s="9"/>
    </row>
    <row r="107" spans="1:24" s="23" customFormat="1" x14ac:dyDescent="0.25">
      <c r="A107" s="1"/>
      <c r="B107" s="28" t="s">
        <v>307</v>
      </c>
      <c r="C107" s="103">
        <v>2021</v>
      </c>
      <c r="D107" s="70">
        <v>2021</v>
      </c>
      <c r="E107" s="70">
        <v>2021</v>
      </c>
      <c r="F107" s="97"/>
      <c r="G107" s="25">
        <v>0</v>
      </c>
      <c r="H107" s="25">
        <v>0</v>
      </c>
      <c r="I107" s="26">
        <v>0.32772145000000003</v>
      </c>
      <c r="J107" s="26">
        <v>0.32772145000000003</v>
      </c>
      <c r="K107" s="26">
        <v>5.17645E-3</v>
      </c>
      <c r="L107" s="26">
        <v>5.17645E-3</v>
      </c>
      <c r="M107" s="26">
        <v>0.32254500000000003</v>
      </c>
      <c r="N107" s="26">
        <v>0.32254500000000003</v>
      </c>
      <c r="O107" s="26">
        <v>0</v>
      </c>
      <c r="P107" s="26">
        <v>0</v>
      </c>
      <c r="Q107" s="26">
        <v>0</v>
      </c>
      <c r="R107" s="26">
        <v>0</v>
      </c>
      <c r="S107" s="25">
        <v>0</v>
      </c>
      <c r="T107" s="26">
        <v>0</v>
      </c>
      <c r="U107" s="40">
        <v>0</v>
      </c>
      <c r="V107" s="9">
        <v>0</v>
      </c>
      <c r="W107" s="9">
        <v>0</v>
      </c>
      <c r="X107" s="9"/>
    </row>
    <row r="108" spans="1:24" s="23" customFormat="1" ht="26.4" x14ac:dyDescent="0.25">
      <c r="A108" s="1"/>
      <c r="B108" s="28" t="s">
        <v>326</v>
      </c>
      <c r="C108" s="103">
        <v>2021</v>
      </c>
      <c r="D108" s="70">
        <v>2021</v>
      </c>
      <c r="E108" s="70">
        <v>2021</v>
      </c>
      <c r="F108" s="97"/>
      <c r="G108" s="25">
        <v>0</v>
      </c>
      <c r="H108" s="25">
        <v>0</v>
      </c>
      <c r="I108" s="26">
        <v>0.17227715000000002</v>
      </c>
      <c r="J108" s="26">
        <v>0.17227715000000002</v>
      </c>
      <c r="K108" s="26">
        <v>0</v>
      </c>
      <c r="L108" s="26">
        <v>0</v>
      </c>
      <c r="M108" s="26">
        <v>0.17227715000000002</v>
      </c>
      <c r="N108" s="26">
        <v>0.17227715000000002</v>
      </c>
      <c r="O108" s="26">
        <v>0</v>
      </c>
      <c r="P108" s="26">
        <v>0</v>
      </c>
      <c r="Q108" s="26">
        <v>0</v>
      </c>
      <c r="R108" s="26">
        <v>0</v>
      </c>
      <c r="S108" s="25">
        <v>0</v>
      </c>
      <c r="T108" s="26">
        <v>0</v>
      </c>
      <c r="U108" s="40">
        <v>0</v>
      </c>
      <c r="V108" s="9">
        <v>0</v>
      </c>
      <c r="W108" s="9">
        <v>0</v>
      </c>
      <c r="X108" s="9"/>
    </row>
    <row r="109" spans="1:24" s="23" customFormat="1" ht="26.4" x14ac:dyDescent="0.25">
      <c r="A109" s="1"/>
      <c r="B109" s="28" t="s">
        <v>434</v>
      </c>
      <c r="C109" s="103">
        <v>2021</v>
      </c>
      <c r="D109" s="70">
        <v>2021</v>
      </c>
      <c r="E109" s="70">
        <v>2021</v>
      </c>
      <c r="F109" s="97"/>
      <c r="G109" s="25">
        <v>0</v>
      </c>
      <c r="H109" s="25">
        <v>0</v>
      </c>
      <c r="I109" s="26">
        <v>0.11240926000000001</v>
      </c>
      <c r="J109" s="26">
        <v>0.11240926000000001</v>
      </c>
      <c r="K109" s="26">
        <v>0</v>
      </c>
      <c r="L109" s="26">
        <v>0</v>
      </c>
      <c r="M109" s="26">
        <v>0</v>
      </c>
      <c r="N109" s="26">
        <v>0</v>
      </c>
      <c r="O109" s="26">
        <v>3.6272600000000002E-3</v>
      </c>
      <c r="P109" s="26">
        <v>3.6272600000000002E-3</v>
      </c>
      <c r="Q109" s="26">
        <v>0.108782</v>
      </c>
      <c r="R109" s="26">
        <v>0.108782</v>
      </c>
      <c r="S109" s="25">
        <v>0</v>
      </c>
      <c r="T109" s="26">
        <v>0</v>
      </c>
      <c r="U109" s="40">
        <v>0</v>
      </c>
      <c r="V109" s="9">
        <v>0</v>
      </c>
      <c r="W109" s="9">
        <v>0</v>
      </c>
      <c r="X109" s="9"/>
    </row>
    <row r="110" spans="1:24" s="23" customFormat="1" ht="26.4" x14ac:dyDescent="0.25">
      <c r="A110" s="1"/>
      <c r="B110" s="28" t="s">
        <v>435</v>
      </c>
      <c r="C110" s="103">
        <v>2021</v>
      </c>
      <c r="D110" s="70">
        <v>2021</v>
      </c>
      <c r="E110" s="70">
        <v>2021</v>
      </c>
      <c r="F110" s="97"/>
      <c r="G110" s="25">
        <v>0</v>
      </c>
      <c r="H110" s="25">
        <v>0</v>
      </c>
      <c r="I110" s="26">
        <v>3.2099796666666666E-2</v>
      </c>
      <c r="J110" s="26">
        <v>0.12781813</v>
      </c>
      <c r="K110" s="26">
        <v>0</v>
      </c>
      <c r="L110" s="26">
        <v>0</v>
      </c>
      <c r="M110" s="26">
        <v>0</v>
      </c>
      <c r="N110" s="26">
        <v>0</v>
      </c>
      <c r="O110" s="26">
        <v>1.0433130000000001E-2</v>
      </c>
      <c r="P110" s="26">
        <v>1.0433130000000001E-2</v>
      </c>
      <c r="Q110" s="26">
        <v>2.1666666666666667E-2</v>
      </c>
      <c r="R110" s="26">
        <v>0.11738499999999999</v>
      </c>
      <c r="S110" s="25">
        <v>0</v>
      </c>
      <c r="T110" s="26">
        <v>0</v>
      </c>
      <c r="U110" s="40">
        <v>0</v>
      </c>
      <c r="V110" s="9">
        <v>0</v>
      </c>
      <c r="W110" s="9">
        <v>0</v>
      </c>
      <c r="X110" s="9"/>
    </row>
    <row r="111" spans="1:24" s="23" customFormat="1" ht="26.4" x14ac:dyDescent="0.25">
      <c r="A111" s="1"/>
      <c r="B111" s="55" t="s">
        <v>503</v>
      </c>
      <c r="C111" s="103">
        <v>2021</v>
      </c>
      <c r="D111" s="70">
        <v>2021</v>
      </c>
      <c r="E111" s="70">
        <v>2021</v>
      </c>
      <c r="F111" s="97"/>
      <c r="G111" s="25">
        <v>0</v>
      </c>
      <c r="H111" s="25">
        <v>0</v>
      </c>
      <c r="I111" s="26">
        <v>0.33672539000000001</v>
      </c>
      <c r="J111" s="26">
        <v>0.33672539000000001</v>
      </c>
      <c r="K111" s="26">
        <v>0.33672539000000001</v>
      </c>
      <c r="L111" s="26">
        <v>0.33672539000000001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5">
        <v>0</v>
      </c>
      <c r="T111" s="26">
        <v>0</v>
      </c>
      <c r="U111" s="40">
        <v>0</v>
      </c>
      <c r="V111" s="9">
        <v>0</v>
      </c>
      <c r="W111" s="9">
        <v>0</v>
      </c>
      <c r="X111" s="9"/>
    </row>
    <row r="112" spans="1:24" s="23" customFormat="1" ht="26.4" x14ac:dyDescent="0.25">
      <c r="A112" s="1"/>
      <c r="B112" s="28" t="s">
        <v>562</v>
      </c>
      <c r="C112" s="103">
        <v>2021</v>
      </c>
      <c r="D112" s="70">
        <v>2021</v>
      </c>
      <c r="E112" s="70">
        <v>2021</v>
      </c>
      <c r="F112" s="97"/>
      <c r="G112" s="25">
        <v>0</v>
      </c>
      <c r="H112" s="25">
        <v>0</v>
      </c>
      <c r="I112" s="26">
        <v>1.4585000000000001E-2</v>
      </c>
      <c r="J112" s="26">
        <v>1.4585000000000001E-2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1.4585000000000001E-2</v>
      </c>
      <c r="R112" s="26">
        <v>1.4585000000000001E-2</v>
      </c>
      <c r="S112" s="25">
        <v>0</v>
      </c>
      <c r="T112" s="26">
        <v>0</v>
      </c>
      <c r="U112" s="40">
        <v>0</v>
      </c>
      <c r="V112" s="9">
        <v>0</v>
      </c>
      <c r="W112" s="9">
        <v>0</v>
      </c>
      <c r="X112" s="9"/>
    </row>
    <row r="113" spans="1:24" s="23" customFormat="1" ht="26.4" x14ac:dyDescent="0.25">
      <c r="A113" s="1"/>
      <c r="B113" s="28" t="s">
        <v>550</v>
      </c>
      <c r="C113" s="103">
        <v>2021</v>
      </c>
      <c r="D113" s="70">
        <v>2021</v>
      </c>
      <c r="E113" s="70">
        <v>2021</v>
      </c>
      <c r="F113" s="97"/>
      <c r="G113" s="25">
        <v>0</v>
      </c>
      <c r="H113" s="25">
        <v>0</v>
      </c>
      <c r="I113" s="26">
        <v>0</v>
      </c>
      <c r="J113" s="26">
        <v>0.135764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26">
        <v>0</v>
      </c>
      <c r="R113" s="26">
        <v>0.135764</v>
      </c>
      <c r="S113" s="25">
        <v>0</v>
      </c>
      <c r="T113" s="26">
        <v>0</v>
      </c>
      <c r="U113" s="40">
        <v>0</v>
      </c>
      <c r="V113" s="9">
        <v>0</v>
      </c>
      <c r="W113" s="9">
        <v>0</v>
      </c>
      <c r="X113" s="9"/>
    </row>
    <row r="114" spans="1:24" s="15" customFormat="1" x14ac:dyDescent="0.25">
      <c r="A114" s="12" t="s">
        <v>59</v>
      </c>
      <c r="B114" s="13" t="s">
        <v>64</v>
      </c>
      <c r="C114" s="103">
        <v>2021</v>
      </c>
      <c r="D114" s="70">
        <v>2021</v>
      </c>
      <c r="E114" s="70">
        <v>2021</v>
      </c>
      <c r="F114" s="97"/>
      <c r="G114" s="25">
        <v>2.1341694915254239</v>
      </c>
      <c r="H114" s="18"/>
      <c r="I114" s="18">
        <v>2.1341704333333338</v>
      </c>
      <c r="J114" s="18">
        <v>1.0583371000000001</v>
      </c>
      <c r="K114" s="18">
        <v>0.23808537999999999</v>
      </c>
      <c r="L114" s="18">
        <v>0.23808537999999999</v>
      </c>
      <c r="M114" s="18">
        <v>0.33885815999999996</v>
      </c>
      <c r="N114" s="18">
        <v>0.33885815999999996</v>
      </c>
      <c r="O114" s="18">
        <v>1.1218229999999999E-2</v>
      </c>
      <c r="P114" s="18">
        <v>1.1218229999999999E-2</v>
      </c>
      <c r="Q114" s="18">
        <v>1.5460086633333336</v>
      </c>
      <c r="R114" s="18">
        <v>0.47017533</v>
      </c>
      <c r="S114" s="25">
        <v>0</v>
      </c>
      <c r="T114" s="26">
        <v>-1.0758333333333336</v>
      </c>
      <c r="U114" s="40">
        <v>-50.409907125037016</v>
      </c>
      <c r="V114" s="26">
        <v>-1.0758333333333336</v>
      </c>
      <c r="W114" s="26">
        <v>0</v>
      </c>
      <c r="X114" s="18"/>
    </row>
    <row r="115" spans="1:24" s="15" customFormat="1" ht="26.4" x14ac:dyDescent="0.25">
      <c r="A115" s="12"/>
      <c r="B115" s="28" t="s">
        <v>308</v>
      </c>
      <c r="C115" s="103">
        <v>2021</v>
      </c>
      <c r="D115" s="70">
        <v>2021</v>
      </c>
      <c r="E115" s="70">
        <v>2021</v>
      </c>
      <c r="F115" s="97"/>
      <c r="G115" s="25">
        <v>-9.4180790943809711E-7</v>
      </c>
      <c r="H115" s="25">
        <v>0</v>
      </c>
      <c r="I115" s="26">
        <v>1.1492930433333335</v>
      </c>
      <c r="J115" s="26">
        <v>7.3459710000000011E-2</v>
      </c>
      <c r="K115" s="26">
        <v>3.8207099999999997E-3</v>
      </c>
      <c r="L115" s="26">
        <v>3.8207099999999997E-3</v>
      </c>
      <c r="M115" s="26">
        <v>6.9639000000000006E-2</v>
      </c>
      <c r="N115" s="26">
        <v>6.9639000000000006E-2</v>
      </c>
      <c r="O115" s="26">
        <v>0</v>
      </c>
      <c r="P115" s="26">
        <v>0</v>
      </c>
      <c r="Q115" s="26">
        <v>1.0758333333333334</v>
      </c>
      <c r="R115" s="26">
        <v>0</v>
      </c>
      <c r="S115" s="25">
        <v>0</v>
      </c>
      <c r="T115" s="26">
        <v>0</v>
      </c>
      <c r="U115" s="40">
        <v>0</v>
      </c>
      <c r="V115" s="9">
        <v>0</v>
      </c>
      <c r="W115" s="9">
        <v>0</v>
      </c>
      <c r="X115" s="9"/>
    </row>
    <row r="116" spans="1:24" s="15" customFormat="1" ht="26.4" x14ac:dyDescent="0.25">
      <c r="A116" s="12"/>
      <c r="B116" s="28" t="s">
        <v>322</v>
      </c>
      <c r="C116" s="103">
        <v>2021</v>
      </c>
      <c r="D116" s="70">
        <v>2021</v>
      </c>
      <c r="E116" s="70">
        <v>2021</v>
      </c>
      <c r="F116" s="97"/>
      <c r="G116" s="25">
        <v>0</v>
      </c>
      <c r="H116" s="25">
        <v>0</v>
      </c>
      <c r="I116" s="26">
        <v>0.26921915999999996</v>
      </c>
      <c r="J116" s="26">
        <v>0.26921915999999996</v>
      </c>
      <c r="K116" s="26">
        <v>0</v>
      </c>
      <c r="L116" s="26">
        <v>0</v>
      </c>
      <c r="M116" s="26">
        <v>0.26921915999999996</v>
      </c>
      <c r="N116" s="26">
        <v>0.26921915999999996</v>
      </c>
      <c r="O116" s="26">
        <v>0</v>
      </c>
      <c r="P116" s="26">
        <v>0</v>
      </c>
      <c r="Q116" s="26">
        <v>0</v>
      </c>
      <c r="R116" s="26">
        <v>0</v>
      </c>
      <c r="S116" s="25">
        <v>0</v>
      </c>
      <c r="T116" s="26">
        <v>0</v>
      </c>
      <c r="U116" s="40">
        <v>0</v>
      </c>
      <c r="V116" s="9">
        <v>0</v>
      </c>
      <c r="W116" s="9">
        <v>0</v>
      </c>
      <c r="X116" s="9"/>
    </row>
    <row r="117" spans="1:24" s="15" customFormat="1" x14ac:dyDescent="0.25">
      <c r="A117" s="12"/>
      <c r="B117" s="28" t="s">
        <v>436</v>
      </c>
      <c r="C117" s="103">
        <v>2021</v>
      </c>
      <c r="D117" s="70">
        <v>2021</v>
      </c>
      <c r="E117" s="70">
        <v>2021</v>
      </c>
      <c r="F117" s="97"/>
      <c r="G117" s="25">
        <v>0</v>
      </c>
      <c r="H117" s="25">
        <v>0</v>
      </c>
      <c r="I117" s="26">
        <v>1.1218229999999999E-2</v>
      </c>
      <c r="J117" s="26">
        <v>1.1218229999999999E-2</v>
      </c>
      <c r="K117" s="26">
        <v>0</v>
      </c>
      <c r="L117" s="26">
        <v>0</v>
      </c>
      <c r="M117" s="26">
        <v>0</v>
      </c>
      <c r="N117" s="26">
        <v>0</v>
      </c>
      <c r="O117" s="26">
        <v>1.1218229999999999E-2</v>
      </c>
      <c r="P117" s="26">
        <v>1.1218229999999999E-2</v>
      </c>
      <c r="Q117" s="26">
        <v>0</v>
      </c>
      <c r="R117" s="26">
        <v>0</v>
      </c>
      <c r="S117" s="25">
        <v>0</v>
      </c>
      <c r="T117" s="26">
        <v>0</v>
      </c>
      <c r="U117" s="40">
        <v>0</v>
      </c>
      <c r="V117" s="9">
        <v>0</v>
      </c>
      <c r="W117" s="9">
        <v>0</v>
      </c>
      <c r="X117" s="9"/>
    </row>
    <row r="118" spans="1:24" s="15" customFormat="1" ht="18.75" customHeight="1" x14ac:dyDescent="0.25">
      <c r="A118" s="12"/>
      <c r="B118" s="28" t="s">
        <v>495</v>
      </c>
      <c r="C118" s="103">
        <v>2021</v>
      </c>
      <c r="D118" s="70">
        <v>2021</v>
      </c>
      <c r="E118" s="70">
        <v>2021</v>
      </c>
      <c r="F118" s="97"/>
      <c r="G118" s="25">
        <v>0</v>
      </c>
      <c r="H118" s="25">
        <v>0</v>
      </c>
      <c r="I118" s="26">
        <v>0.23426466999999998</v>
      </c>
      <c r="J118" s="26">
        <v>0.23426466999999998</v>
      </c>
      <c r="K118" s="26">
        <v>0.23426466999999998</v>
      </c>
      <c r="L118" s="26">
        <v>0.23426466999999998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5">
        <v>0</v>
      </c>
      <c r="T118" s="26">
        <v>0</v>
      </c>
      <c r="U118" s="40">
        <v>0</v>
      </c>
      <c r="V118" s="9">
        <v>0</v>
      </c>
      <c r="W118" s="9">
        <v>0</v>
      </c>
      <c r="X118" s="9"/>
    </row>
    <row r="119" spans="1:24" s="15" customFormat="1" x14ac:dyDescent="0.25">
      <c r="A119" s="12"/>
      <c r="B119" s="28" t="s">
        <v>524</v>
      </c>
      <c r="C119" s="103">
        <v>2021</v>
      </c>
      <c r="D119" s="70">
        <v>2021</v>
      </c>
      <c r="E119" s="70">
        <v>2021</v>
      </c>
      <c r="F119" s="97"/>
      <c r="G119" s="25">
        <v>0</v>
      </c>
      <c r="H119" s="25">
        <v>0</v>
      </c>
      <c r="I119" s="26">
        <v>2.8037590000000001E-2</v>
      </c>
      <c r="J119" s="26">
        <v>2.8037590000000001E-2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2.8037590000000001E-2</v>
      </c>
      <c r="R119" s="26">
        <v>2.8037590000000001E-2</v>
      </c>
      <c r="S119" s="25">
        <v>0</v>
      </c>
      <c r="T119" s="26">
        <v>0</v>
      </c>
      <c r="U119" s="40">
        <v>0</v>
      </c>
      <c r="V119" s="9">
        <v>0</v>
      </c>
      <c r="W119" s="9">
        <v>0</v>
      </c>
      <c r="X119" s="9"/>
    </row>
    <row r="120" spans="1:24" s="15" customFormat="1" ht="26.4" x14ac:dyDescent="0.25">
      <c r="A120" s="12"/>
      <c r="B120" s="28" t="s">
        <v>552</v>
      </c>
      <c r="C120" s="103">
        <v>2021</v>
      </c>
      <c r="D120" s="70">
        <v>2021</v>
      </c>
      <c r="E120" s="70">
        <v>2021</v>
      </c>
      <c r="F120" s="97"/>
      <c r="G120" s="25">
        <v>0</v>
      </c>
      <c r="H120" s="25">
        <v>0</v>
      </c>
      <c r="I120" s="26">
        <v>0.41197652000000001</v>
      </c>
      <c r="J120" s="26">
        <v>0.41197652000000001</v>
      </c>
      <c r="K120" s="26">
        <v>0</v>
      </c>
      <c r="L120" s="26">
        <v>0</v>
      </c>
      <c r="M120" s="26">
        <v>0</v>
      </c>
      <c r="N120" s="26">
        <v>0</v>
      </c>
      <c r="O120" s="26">
        <v>0</v>
      </c>
      <c r="P120" s="26">
        <v>0</v>
      </c>
      <c r="Q120" s="26">
        <v>0.41197652000000001</v>
      </c>
      <c r="R120" s="26">
        <v>0.41197652000000001</v>
      </c>
      <c r="S120" s="25">
        <v>0</v>
      </c>
      <c r="T120" s="26">
        <v>0</v>
      </c>
      <c r="U120" s="40">
        <v>0</v>
      </c>
      <c r="V120" s="9">
        <v>0</v>
      </c>
      <c r="W120" s="9">
        <v>0</v>
      </c>
      <c r="X120" s="9"/>
    </row>
    <row r="121" spans="1:24" s="15" customFormat="1" x14ac:dyDescent="0.25">
      <c r="A121" s="12"/>
      <c r="B121" s="28" t="s">
        <v>554</v>
      </c>
      <c r="C121" s="103">
        <v>2021</v>
      </c>
      <c r="D121" s="70">
        <v>2021</v>
      </c>
      <c r="E121" s="70">
        <v>2021</v>
      </c>
      <c r="F121" s="97"/>
      <c r="G121" s="25">
        <v>0</v>
      </c>
      <c r="H121" s="25">
        <v>0</v>
      </c>
      <c r="I121" s="26">
        <v>3.7600000000000003E-3</v>
      </c>
      <c r="J121" s="26">
        <v>3.7600000000000003E-3</v>
      </c>
      <c r="K121" s="26">
        <v>0</v>
      </c>
      <c r="L121" s="26">
        <v>0</v>
      </c>
      <c r="M121" s="26">
        <v>0</v>
      </c>
      <c r="N121" s="26">
        <v>0</v>
      </c>
      <c r="O121" s="26">
        <v>0</v>
      </c>
      <c r="P121" s="26">
        <v>0</v>
      </c>
      <c r="Q121" s="26">
        <v>3.7600000000000003E-3</v>
      </c>
      <c r="R121" s="26">
        <v>3.7600000000000003E-3</v>
      </c>
      <c r="S121" s="25">
        <v>0</v>
      </c>
      <c r="T121" s="26">
        <v>0</v>
      </c>
      <c r="U121" s="40">
        <v>0</v>
      </c>
      <c r="V121" s="9">
        <v>0</v>
      </c>
      <c r="W121" s="9">
        <v>0</v>
      </c>
      <c r="X121" s="9"/>
    </row>
    <row r="122" spans="1:24" s="15" customFormat="1" ht="15.75" customHeight="1" x14ac:dyDescent="0.25">
      <c r="A122" s="12"/>
      <c r="B122" s="28" t="s">
        <v>563</v>
      </c>
      <c r="C122" s="103">
        <v>2021</v>
      </c>
      <c r="D122" s="70">
        <v>2021</v>
      </c>
      <c r="E122" s="70">
        <v>2021</v>
      </c>
      <c r="F122" s="97"/>
      <c r="G122" s="25">
        <v>0</v>
      </c>
      <c r="H122" s="25">
        <v>0</v>
      </c>
      <c r="I122" s="26">
        <v>1.7977990000000003E-2</v>
      </c>
      <c r="J122" s="26">
        <v>1.7977990000000003E-2</v>
      </c>
      <c r="K122" s="26">
        <v>0</v>
      </c>
      <c r="L122" s="26">
        <v>0</v>
      </c>
      <c r="M122" s="26">
        <v>0</v>
      </c>
      <c r="N122" s="26">
        <v>0</v>
      </c>
      <c r="O122" s="26">
        <v>0</v>
      </c>
      <c r="P122" s="26">
        <v>0</v>
      </c>
      <c r="Q122" s="26">
        <v>1.7977990000000003E-2</v>
      </c>
      <c r="R122" s="26">
        <v>1.7977990000000003E-2</v>
      </c>
      <c r="S122" s="25">
        <v>0</v>
      </c>
      <c r="T122" s="26">
        <v>0</v>
      </c>
      <c r="U122" s="40">
        <v>0</v>
      </c>
      <c r="V122" s="9">
        <v>0</v>
      </c>
      <c r="W122" s="9">
        <v>0</v>
      </c>
      <c r="X122" s="9"/>
    </row>
    <row r="123" spans="1:24" s="15" customFormat="1" x14ac:dyDescent="0.25">
      <c r="A123" s="12"/>
      <c r="B123" s="28" t="s">
        <v>564</v>
      </c>
      <c r="C123" s="103">
        <v>2021</v>
      </c>
      <c r="D123" s="70">
        <v>2021</v>
      </c>
      <c r="E123" s="70">
        <v>2021</v>
      </c>
      <c r="F123" s="97"/>
      <c r="G123" s="25">
        <v>0</v>
      </c>
      <c r="H123" s="25">
        <v>0</v>
      </c>
      <c r="I123" s="26">
        <v>4.4490000000000007E-3</v>
      </c>
      <c r="J123" s="26">
        <v>4.4490000000000007E-3</v>
      </c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26">
        <v>4.4490000000000007E-3</v>
      </c>
      <c r="R123" s="26">
        <v>4.4490000000000007E-3</v>
      </c>
      <c r="S123" s="25">
        <v>0</v>
      </c>
      <c r="T123" s="26">
        <v>0</v>
      </c>
      <c r="U123" s="40">
        <v>0</v>
      </c>
      <c r="V123" s="9">
        <v>0</v>
      </c>
      <c r="W123" s="9">
        <v>0</v>
      </c>
      <c r="X123" s="9"/>
    </row>
    <row r="124" spans="1:24" s="15" customFormat="1" x14ac:dyDescent="0.25">
      <c r="A124" s="12"/>
      <c r="B124" s="28" t="s">
        <v>565</v>
      </c>
      <c r="C124" s="103">
        <v>2021</v>
      </c>
      <c r="D124" s="70">
        <v>2021</v>
      </c>
      <c r="E124" s="70">
        <v>2021</v>
      </c>
      <c r="F124" s="97"/>
      <c r="G124" s="25">
        <v>0</v>
      </c>
      <c r="H124" s="25">
        <v>0</v>
      </c>
      <c r="I124" s="26">
        <v>3.9742299999999996E-3</v>
      </c>
      <c r="J124" s="26">
        <v>3.9742299999999996E-3</v>
      </c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26">
        <v>3.9742299999999996E-3</v>
      </c>
      <c r="R124" s="26">
        <v>3.9742299999999996E-3</v>
      </c>
      <c r="S124" s="25">
        <v>0</v>
      </c>
      <c r="T124" s="26">
        <v>0</v>
      </c>
      <c r="U124" s="40">
        <v>0</v>
      </c>
      <c r="V124" s="9">
        <v>0</v>
      </c>
      <c r="W124" s="9">
        <v>0</v>
      </c>
      <c r="X124" s="9"/>
    </row>
    <row r="125" spans="1:24" s="15" customFormat="1" x14ac:dyDescent="0.25">
      <c r="A125" s="12" t="s">
        <v>60</v>
      </c>
      <c r="B125" s="13" t="s">
        <v>65</v>
      </c>
      <c r="C125" s="103">
        <v>2021</v>
      </c>
      <c r="D125" s="70">
        <v>2021</v>
      </c>
      <c r="E125" s="70">
        <v>2021</v>
      </c>
      <c r="F125" s="97"/>
      <c r="G125" s="25">
        <v>0.38248220338983058</v>
      </c>
      <c r="H125" s="18"/>
      <c r="I125" s="9">
        <v>0.38248314333333339</v>
      </c>
      <c r="J125" s="9">
        <v>0.10164981000000002</v>
      </c>
      <c r="K125" s="9">
        <v>0</v>
      </c>
      <c r="L125" s="9">
        <v>0</v>
      </c>
      <c r="M125" s="9">
        <v>1.8949029999999999E-2</v>
      </c>
      <c r="N125" s="9">
        <v>1.8949029999999999E-2</v>
      </c>
      <c r="O125" s="9">
        <v>8.0476280000000011E-2</v>
      </c>
      <c r="P125" s="9">
        <v>8.0476280000000011E-2</v>
      </c>
      <c r="Q125" s="9">
        <v>0.2830578333333334</v>
      </c>
      <c r="R125" s="9">
        <v>2.2245000000000003E-3</v>
      </c>
      <c r="S125" s="25">
        <v>0</v>
      </c>
      <c r="T125" s="26">
        <v>-0.28083333333333338</v>
      </c>
      <c r="U125" s="40">
        <v>-73.423715065159783</v>
      </c>
      <c r="V125" s="26">
        <v>-0.28083333333333338</v>
      </c>
      <c r="W125" s="26">
        <v>0</v>
      </c>
      <c r="X125" s="18"/>
    </row>
    <row r="126" spans="1:24" s="15" customFormat="1" x14ac:dyDescent="0.25">
      <c r="A126" s="12"/>
      <c r="B126" s="55" t="s">
        <v>437</v>
      </c>
      <c r="C126" s="103">
        <v>2021</v>
      </c>
      <c r="D126" s="70">
        <v>2021</v>
      </c>
      <c r="E126" s="70">
        <v>2021</v>
      </c>
      <c r="F126" s="97"/>
      <c r="G126" s="25">
        <v>-9.3994350279976346E-7</v>
      </c>
      <c r="H126" s="25">
        <v>0</v>
      </c>
      <c r="I126" s="26">
        <v>0.29669661333333336</v>
      </c>
      <c r="J126" s="26">
        <v>1.586328E-2</v>
      </c>
      <c r="K126" s="26">
        <v>0</v>
      </c>
      <c r="L126" s="26">
        <v>0</v>
      </c>
      <c r="M126" s="26">
        <v>0</v>
      </c>
      <c r="N126" s="26">
        <v>0</v>
      </c>
      <c r="O126" s="26">
        <v>1.586328E-2</v>
      </c>
      <c r="P126" s="26">
        <v>1.586328E-2</v>
      </c>
      <c r="Q126" s="26">
        <v>0.28083333333333338</v>
      </c>
      <c r="R126" s="26">
        <v>0</v>
      </c>
      <c r="S126" s="25">
        <v>0</v>
      </c>
      <c r="T126" s="26">
        <v>0</v>
      </c>
      <c r="U126" s="40">
        <v>0</v>
      </c>
      <c r="V126" s="9">
        <v>0</v>
      </c>
      <c r="W126" s="9">
        <v>0</v>
      </c>
      <c r="X126" s="18"/>
    </row>
    <row r="127" spans="1:24" s="15" customFormat="1" ht="26.4" x14ac:dyDescent="0.25">
      <c r="A127" s="12"/>
      <c r="B127" s="28" t="s">
        <v>329</v>
      </c>
      <c r="C127" s="103">
        <v>2021</v>
      </c>
      <c r="D127" s="70">
        <v>2021</v>
      </c>
      <c r="E127" s="70">
        <v>2021</v>
      </c>
      <c r="F127" s="97"/>
      <c r="G127" s="25">
        <v>0</v>
      </c>
      <c r="H127" s="25">
        <v>0</v>
      </c>
      <c r="I127" s="26">
        <v>8.3562030000000009E-2</v>
      </c>
      <c r="J127" s="26">
        <v>8.3562030000000009E-2</v>
      </c>
      <c r="K127" s="26">
        <v>0</v>
      </c>
      <c r="L127" s="26">
        <v>0</v>
      </c>
      <c r="M127" s="26">
        <v>1.8949029999999999E-2</v>
      </c>
      <c r="N127" s="26">
        <v>1.8949029999999999E-2</v>
      </c>
      <c r="O127" s="26">
        <v>6.4613000000000004E-2</v>
      </c>
      <c r="P127" s="26">
        <v>6.4613000000000004E-2</v>
      </c>
      <c r="Q127" s="26">
        <v>0</v>
      </c>
      <c r="R127" s="26">
        <v>0</v>
      </c>
      <c r="S127" s="25">
        <v>0</v>
      </c>
      <c r="T127" s="26">
        <v>0</v>
      </c>
      <c r="U127" s="40">
        <v>0</v>
      </c>
      <c r="V127" s="9">
        <v>0</v>
      </c>
      <c r="W127" s="9">
        <v>0</v>
      </c>
      <c r="X127" s="18"/>
    </row>
    <row r="128" spans="1:24" s="15" customFormat="1" x14ac:dyDescent="0.25">
      <c r="A128" s="12"/>
      <c r="B128" s="28" t="s">
        <v>566</v>
      </c>
      <c r="C128" s="103">
        <v>2021</v>
      </c>
      <c r="D128" s="70">
        <v>2021</v>
      </c>
      <c r="E128" s="70">
        <v>2021</v>
      </c>
      <c r="F128" s="97"/>
      <c r="G128" s="25">
        <v>0</v>
      </c>
      <c r="H128" s="25">
        <v>0</v>
      </c>
      <c r="I128" s="26">
        <v>2.2245000000000003E-3</v>
      </c>
      <c r="J128" s="26">
        <v>2.2245000000000003E-3</v>
      </c>
      <c r="K128" s="26">
        <v>0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26">
        <v>2.2245000000000003E-3</v>
      </c>
      <c r="R128" s="26">
        <v>2.2245000000000003E-3</v>
      </c>
      <c r="S128" s="25">
        <v>0</v>
      </c>
      <c r="T128" s="26">
        <v>0</v>
      </c>
      <c r="U128" s="40">
        <v>0</v>
      </c>
      <c r="V128" s="9">
        <v>0</v>
      </c>
      <c r="W128" s="9">
        <v>0</v>
      </c>
      <c r="X128" s="9"/>
    </row>
    <row r="129" spans="1:24" s="15" customFormat="1" x14ac:dyDescent="0.25">
      <c r="A129" s="12" t="s">
        <v>61</v>
      </c>
      <c r="B129" s="13" t="s">
        <v>165</v>
      </c>
      <c r="C129" s="103">
        <v>2021</v>
      </c>
      <c r="D129" s="70">
        <v>2021</v>
      </c>
      <c r="E129" s="70">
        <v>2021</v>
      </c>
      <c r="F129" s="97"/>
      <c r="G129" s="25">
        <v>0</v>
      </c>
      <c r="H129" s="18"/>
      <c r="I129" s="9">
        <v>0</v>
      </c>
      <c r="J129" s="9">
        <v>3.6214899999999998E-3</v>
      </c>
      <c r="K129" s="9">
        <v>0</v>
      </c>
      <c r="L129" s="9">
        <v>0</v>
      </c>
      <c r="M129" s="9">
        <v>0</v>
      </c>
      <c r="N129" s="9">
        <v>3.6214899999999998E-3</v>
      </c>
      <c r="O129" s="9">
        <v>0</v>
      </c>
      <c r="P129" s="9">
        <v>0</v>
      </c>
      <c r="Q129" s="9">
        <v>0</v>
      </c>
      <c r="R129" s="9">
        <v>0</v>
      </c>
      <c r="S129" s="25">
        <v>0</v>
      </c>
      <c r="T129" s="26">
        <v>3.6214899999999998E-3</v>
      </c>
      <c r="U129" s="40">
        <v>0</v>
      </c>
      <c r="V129" s="26">
        <v>0</v>
      </c>
      <c r="W129" s="26">
        <v>3.6214899999999998E-3</v>
      </c>
      <c r="X129" s="18"/>
    </row>
    <row r="130" spans="1:24" s="15" customFormat="1" ht="26.4" x14ac:dyDescent="0.25">
      <c r="A130" s="12"/>
      <c r="B130" s="28" t="s">
        <v>616</v>
      </c>
      <c r="C130" s="103">
        <v>2021</v>
      </c>
      <c r="D130" s="70">
        <v>2021</v>
      </c>
      <c r="E130" s="70">
        <v>2021</v>
      </c>
      <c r="F130" s="97"/>
      <c r="G130" s="25">
        <v>0</v>
      </c>
      <c r="H130" s="25">
        <v>0</v>
      </c>
      <c r="I130" s="26">
        <v>0</v>
      </c>
      <c r="J130" s="26">
        <v>3.6214899999999998E-3</v>
      </c>
      <c r="K130" s="26">
        <v>0</v>
      </c>
      <c r="L130" s="26">
        <v>0</v>
      </c>
      <c r="M130" s="26">
        <v>0</v>
      </c>
      <c r="N130" s="26">
        <v>3.6214899999999998E-3</v>
      </c>
      <c r="O130" s="26">
        <v>0</v>
      </c>
      <c r="P130" s="26">
        <v>0</v>
      </c>
      <c r="Q130" s="26">
        <v>0</v>
      </c>
      <c r="R130" s="26">
        <v>0</v>
      </c>
      <c r="S130" s="25">
        <v>0</v>
      </c>
      <c r="T130" s="26">
        <v>0</v>
      </c>
      <c r="U130" s="40">
        <v>0</v>
      </c>
      <c r="V130" s="9">
        <v>0</v>
      </c>
      <c r="W130" s="9">
        <v>0</v>
      </c>
      <c r="X130" s="9"/>
    </row>
    <row r="131" spans="1:24" s="15" customFormat="1" x14ac:dyDescent="0.25">
      <c r="A131" s="12" t="s">
        <v>62</v>
      </c>
      <c r="B131" s="13" t="s">
        <v>66</v>
      </c>
      <c r="C131" s="103">
        <v>2021</v>
      </c>
      <c r="D131" s="70">
        <v>2021</v>
      </c>
      <c r="E131" s="70">
        <v>2021</v>
      </c>
      <c r="F131" s="97"/>
      <c r="G131" s="18">
        <v>3.0383285445379169</v>
      </c>
      <c r="H131" s="9"/>
      <c r="I131" s="9">
        <v>3.0386715633333328</v>
      </c>
      <c r="J131" s="9">
        <v>2.36240557</v>
      </c>
      <c r="K131" s="9">
        <v>0.36052656666666671</v>
      </c>
      <c r="L131" s="9">
        <v>0.52054143000000008</v>
      </c>
      <c r="M131" s="9">
        <v>0.39568066000000002</v>
      </c>
      <c r="N131" s="9">
        <v>0.43108218000000004</v>
      </c>
      <c r="O131" s="9">
        <v>0.53200245999999995</v>
      </c>
      <c r="P131" s="9">
        <v>0.88640045999999995</v>
      </c>
      <c r="Q131" s="9">
        <v>1.7504618766666669</v>
      </c>
      <c r="R131" s="9">
        <v>0.52438150000000006</v>
      </c>
      <c r="S131" s="25">
        <v>0</v>
      </c>
      <c r="T131" s="26">
        <v>-0.67626599333333282</v>
      </c>
      <c r="U131" s="40">
        <v>-22.255317142320209</v>
      </c>
      <c r="V131" s="26">
        <v>-0.67626599333333282</v>
      </c>
      <c r="W131" s="26">
        <v>0</v>
      </c>
      <c r="X131" s="18"/>
    </row>
    <row r="132" spans="1:24" s="15" customFormat="1" ht="15.6" x14ac:dyDescent="0.25">
      <c r="A132" s="12" t="s">
        <v>71</v>
      </c>
      <c r="B132" s="13" t="s">
        <v>120</v>
      </c>
      <c r="C132" s="103">
        <v>2021</v>
      </c>
      <c r="D132" s="70">
        <v>2021</v>
      </c>
      <c r="E132" s="70">
        <v>2021</v>
      </c>
      <c r="F132" s="97"/>
      <c r="G132" s="25">
        <v>0</v>
      </c>
      <c r="H132" s="9"/>
      <c r="I132" s="9">
        <v>0</v>
      </c>
      <c r="J132" s="9">
        <v>4.4691290000000002E-2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4.4691290000000002E-2</v>
      </c>
      <c r="S132" s="25">
        <v>0</v>
      </c>
      <c r="T132" s="26">
        <v>4.4691290000000002E-2</v>
      </c>
      <c r="U132" s="40">
        <v>0</v>
      </c>
      <c r="V132" s="26">
        <v>0</v>
      </c>
      <c r="W132" s="26">
        <v>4.4691290000000002E-2</v>
      </c>
      <c r="X132" s="18"/>
    </row>
    <row r="133" spans="1:24" s="15" customFormat="1" ht="26.4" x14ac:dyDescent="0.25">
      <c r="A133" s="12"/>
      <c r="B133" s="24" t="s">
        <v>567</v>
      </c>
      <c r="C133" s="103">
        <v>2021</v>
      </c>
      <c r="D133" s="70">
        <v>2021</v>
      </c>
      <c r="E133" s="70">
        <v>2021</v>
      </c>
      <c r="F133" s="97"/>
      <c r="G133" s="25">
        <v>0</v>
      </c>
      <c r="H133" s="25">
        <v>0</v>
      </c>
      <c r="I133" s="26">
        <v>0</v>
      </c>
      <c r="J133" s="26">
        <v>4.4691290000000002E-2</v>
      </c>
      <c r="K133" s="26">
        <v>0</v>
      </c>
      <c r="L133" s="26">
        <v>0</v>
      </c>
      <c r="M133" s="26">
        <v>0</v>
      </c>
      <c r="N133" s="26">
        <v>0</v>
      </c>
      <c r="O133" s="26">
        <v>0</v>
      </c>
      <c r="P133" s="26">
        <v>0</v>
      </c>
      <c r="Q133" s="26">
        <v>0</v>
      </c>
      <c r="R133" s="26">
        <v>4.4691290000000002E-2</v>
      </c>
      <c r="S133" s="25">
        <v>0</v>
      </c>
      <c r="T133" s="26">
        <v>0</v>
      </c>
      <c r="U133" s="40">
        <v>0</v>
      </c>
      <c r="V133" s="9">
        <v>0</v>
      </c>
      <c r="W133" s="9">
        <v>0</v>
      </c>
      <c r="X133" s="31"/>
    </row>
    <row r="134" spans="1:24" s="15" customFormat="1" ht="15.6" x14ac:dyDescent="0.25">
      <c r="A134" s="12" t="s">
        <v>232</v>
      </c>
      <c r="B134" s="13" t="s">
        <v>113</v>
      </c>
      <c r="C134" s="103">
        <v>2021</v>
      </c>
      <c r="D134" s="70">
        <v>2021</v>
      </c>
      <c r="E134" s="70">
        <v>2021</v>
      </c>
      <c r="F134" s="97"/>
      <c r="G134" s="25">
        <v>1.0712998270237917</v>
      </c>
      <c r="H134" s="25"/>
      <c r="I134" s="9">
        <v>1.0715985599999998</v>
      </c>
      <c r="J134" s="9">
        <v>0.70076522666666674</v>
      </c>
      <c r="K134" s="9">
        <v>9.2403890000000002E-2</v>
      </c>
      <c r="L134" s="9">
        <v>9.2403890000000002E-2</v>
      </c>
      <c r="M134" s="9">
        <v>3.5734500000000002E-2</v>
      </c>
      <c r="N134" s="9">
        <v>3.5734500000000002E-2</v>
      </c>
      <c r="O134" s="9">
        <v>0.53200245999999995</v>
      </c>
      <c r="P134" s="9">
        <v>0.53200245999999995</v>
      </c>
      <c r="Q134" s="9">
        <v>0.41145771000000003</v>
      </c>
      <c r="R134" s="9">
        <v>4.062437666666667E-2</v>
      </c>
      <c r="S134" s="25">
        <v>0</v>
      </c>
      <c r="T134" s="26">
        <v>-0.37083333333333302</v>
      </c>
      <c r="U134" s="40">
        <v>-34.605620721749858</v>
      </c>
      <c r="V134" s="26">
        <v>-0.37083333333333302</v>
      </c>
      <c r="W134" s="26">
        <v>0</v>
      </c>
      <c r="X134" s="18"/>
    </row>
    <row r="135" spans="1:24" s="15" customFormat="1" ht="26.4" x14ac:dyDescent="0.25">
      <c r="A135" s="12"/>
      <c r="B135" s="55" t="s">
        <v>438</v>
      </c>
      <c r="C135" s="103">
        <v>2021</v>
      </c>
      <c r="D135" s="70">
        <v>2021</v>
      </c>
      <c r="E135" s="70">
        <v>2021</v>
      </c>
      <c r="F135" s="97"/>
      <c r="G135" s="25">
        <v>-2.9873297620848971E-4</v>
      </c>
      <c r="H135" s="25">
        <v>0</v>
      </c>
      <c r="I135" s="26">
        <v>0.39000138333333334</v>
      </c>
      <c r="J135" s="26">
        <v>1.9168050000000002E-2</v>
      </c>
      <c r="K135" s="26">
        <v>0</v>
      </c>
      <c r="L135" s="26">
        <v>0</v>
      </c>
      <c r="M135" s="26">
        <v>0</v>
      </c>
      <c r="N135" s="26">
        <v>0</v>
      </c>
      <c r="O135" s="26">
        <v>1.9168050000000002E-2</v>
      </c>
      <c r="P135" s="26">
        <v>1.9168050000000002E-2</v>
      </c>
      <c r="Q135" s="26">
        <v>0.37083333333333335</v>
      </c>
      <c r="R135" s="26">
        <v>0</v>
      </c>
      <c r="S135" s="25">
        <v>0</v>
      </c>
      <c r="T135" s="26">
        <v>0</v>
      </c>
      <c r="U135" s="40">
        <v>0</v>
      </c>
      <c r="V135" s="9">
        <v>0</v>
      </c>
      <c r="W135" s="9">
        <v>0</v>
      </c>
      <c r="X135" s="9"/>
    </row>
    <row r="136" spans="1:24" s="15" customFormat="1" ht="26.4" x14ac:dyDescent="0.25">
      <c r="A136" s="12"/>
      <c r="B136" s="28" t="s">
        <v>328</v>
      </c>
      <c r="C136" s="103">
        <v>2021</v>
      </c>
      <c r="D136" s="70">
        <v>2021</v>
      </c>
      <c r="E136" s="70">
        <v>2021</v>
      </c>
      <c r="F136" s="97"/>
      <c r="G136" s="25">
        <v>0</v>
      </c>
      <c r="H136" s="25">
        <v>0</v>
      </c>
      <c r="I136" s="26">
        <v>0.22842468999999999</v>
      </c>
      <c r="J136" s="26">
        <v>0.22842468999999999</v>
      </c>
      <c r="K136" s="26">
        <v>0</v>
      </c>
      <c r="L136" s="26">
        <v>0</v>
      </c>
      <c r="M136" s="26">
        <v>3.5734500000000002E-2</v>
      </c>
      <c r="N136" s="26">
        <v>3.5734500000000002E-2</v>
      </c>
      <c r="O136" s="26">
        <v>0.19269018999999998</v>
      </c>
      <c r="P136" s="26">
        <v>0.19269018999999998</v>
      </c>
      <c r="Q136" s="26">
        <v>0</v>
      </c>
      <c r="R136" s="26">
        <v>0</v>
      </c>
      <c r="S136" s="25">
        <v>0</v>
      </c>
      <c r="T136" s="26">
        <v>0</v>
      </c>
      <c r="U136" s="40">
        <v>0</v>
      </c>
      <c r="V136" s="9">
        <v>0</v>
      </c>
      <c r="W136" s="9">
        <v>0</v>
      </c>
      <c r="X136" s="9"/>
    </row>
    <row r="137" spans="1:24" s="15" customFormat="1" ht="26.4" x14ac:dyDescent="0.25">
      <c r="A137" s="12"/>
      <c r="B137" s="28" t="s">
        <v>439</v>
      </c>
      <c r="C137" s="103">
        <v>2021</v>
      </c>
      <c r="D137" s="70">
        <v>2021</v>
      </c>
      <c r="E137" s="70">
        <v>2021</v>
      </c>
      <c r="F137" s="97"/>
      <c r="G137" s="25">
        <v>0</v>
      </c>
      <c r="H137" s="25">
        <v>0</v>
      </c>
      <c r="I137" s="26">
        <v>0.16007210999999999</v>
      </c>
      <c r="J137" s="26">
        <v>0.16007210999999999</v>
      </c>
      <c r="K137" s="26">
        <v>0</v>
      </c>
      <c r="L137" s="26">
        <v>0</v>
      </c>
      <c r="M137" s="26">
        <v>0</v>
      </c>
      <c r="N137" s="26">
        <v>0</v>
      </c>
      <c r="O137" s="26">
        <v>0.16007210999999999</v>
      </c>
      <c r="P137" s="26">
        <v>0.16007210999999999</v>
      </c>
      <c r="Q137" s="26">
        <v>0</v>
      </c>
      <c r="R137" s="26">
        <v>0</v>
      </c>
      <c r="S137" s="25">
        <v>0</v>
      </c>
      <c r="T137" s="26">
        <v>0</v>
      </c>
      <c r="U137" s="40">
        <v>0</v>
      </c>
      <c r="V137" s="9">
        <v>0</v>
      </c>
      <c r="W137" s="9">
        <v>0</v>
      </c>
      <c r="X137" s="9"/>
    </row>
    <row r="138" spans="1:24" s="15" customFormat="1" ht="26.4" x14ac:dyDescent="0.25">
      <c r="A138" s="12"/>
      <c r="B138" s="28" t="s">
        <v>440</v>
      </c>
      <c r="C138" s="103">
        <v>2021</v>
      </c>
      <c r="D138" s="70">
        <v>2021</v>
      </c>
      <c r="E138" s="70">
        <v>2021</v>
      </c>
      <c r="F138" s="97"/>
      <c r="G138" s="25">
        <v>0</v>
      </c>
      <c r="H138" s="25">
        <v>0</v>
      </c>
      <c r="I138" s="26">
        <v>0.16007210999999999</v>
      </c>
      <c r="J138" s="26">
        <v>0.16007210999999999</v>
      </c>
      <c r="K138" s="26">
        <v>0</v>
      </c>
      <c r="L138" s="26">
        <v>0</v>
      </c>
      <c r="M138" s="26">
        <v>0</v>
      </c>
      <c r="N138" s="26">
        <v>0</v>
      </c>
      <c r="O138" s="26">
        <v>0.16007210999999999</v>
      </c>
      <c r="P138" s="26">
        <v>0.16007210999999999</v>
      </c>
      <c r="Q138" s="26">
        <v>0</v>
      </c>
      <c r="R138" s="26">
        <v>0</v>
      </c>
      <c r="S138" s="25">
        <v>0</v>
      </c>
      <c r="T138" s="26">
        <v>0</v>
      </c>
      <c r="U138" s="40">
        <v>0</v>
      </c>
      <c r="V138" s="9">
        <v>0</v>
      </c>
      <c r="W138" s="9">
        <v>0</v>
      </c>
      <c r="X138" s="9"/>
    </row>
    <row r="139" spans="1:24" s="15" customFormat="1" ht="26.4" x14ac:dyDescent="0.25">
      <c r="A139" s="12"/>
      <c r="B139" s="24" t="s">
        <v>496</v>
      </c>
      <c r="C139" s="103">
        <v>2021</v>
      </c>
      <c r="D139" s="70">
        <v>2021</v>
      </c>
      <c r="E139" s="70">
        <v>2021</v>
      </c>
      <c r="F139" s="97"/>
      <c r="G139" s="25">
        <v>0</v>
      </c>
      <c r="H139" s="25">
        <v>0</v>
      </c>
      <c r="I139" s="26">
        <v>9.2403890000000002E-2</v>
      </c>
      <c r="J139" s="26">
        <v>9.2403890000000002E-2</v>
      </c>
      <c r="K139" s="26">
        <v>9.2403890000000002E-2</v>
      </c>
      <c r="L139" s="26">
        <v>9.2403890000000002E-2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5">
        <v>0</v>
      </c>
      <c r="T139" s="26">
        <v>0</v>
      </c>
      <c r="U139" s="40">
        <v>0</v>
      </c>
      <c r="V139" s="9">
        <v>0</v>
      </c>
      <c r="W139" s="9">
        <v>0</v>
      </c>
      <c r="X139" s="9"/>
    </row>
    <row r="140" spans="1:24" s="15" customFormat="1" x14ac:dyDescent="0.25">
      <c r="A140" s="12"/>
      <c r="B140" s="28" t="s">
        <v>555</v>
      </c>
      <c r="C140" s="103">
        <v>2021</v>
      </c>
      <c r="D140" s="70">
        <v>2021</v>
      </c>
      <c r="E140" s="70">
        <v>2021</v>
      </c>
      <c r="F140" s="97"/>
      <c r="G140" s="25">
        <v>0</v>
      </c>
      <c r="H140" s="25">
        <v>0</v>
      </c>
      <c r="I140" s="26">
        <v>2.7564166666666671E-2</v>
      </c>
      <c r="J140" s="26">
        <v>2.7564166666666671E-2</v>
      </c>
      <c r="K140" s="26">
        <v>0</v>
      </c>
      <c r="L140" s="26">
        <v>0</v>
      </c>
      <c r="M140" s="26">
        <v>0</v>
      </c>
      <c r="N140" s="26">
        <v>0</v>
      </c>
      <c r="O140" s="26">
        <v>0</v>
      </c>
      <c r="P140" s="26">
        <v>0</v>
      </c>
      <c r="Q140" s="26">
        <v>2.7564166666666671E-2</v>
      </c>
      <c r="R140" s="26">
        <v>2.7564166666666671E-2</v>
      </c>
      <c r="S140" s="25">
        <v>0</v>
      </c>
      <c r="T140" s="26">
        <v>0</v>
      </c>
      <c r="U140" s="40">
        <v>0</v>
      </c>
      <c r="V140" s="9">
        <v>0</v>
      </c>
      <c r="W140" s="9">
        <v>0</v>
      </c>
      <c r="X140" s="9"/>
    </row>
    <row r="141" spans="1:24" s="15" customFormat="1" x14ac:dyDescent="0.25">
      <c r="A141" s="12"/>
      <c r="B141" s="28" t="s">
        <v>568</v>
      </c>
      <c r="C141" s="103">
        <v>2021</v>
      </c>
      <c r="D141" s="70">
        <v>2021</v>
      </c>
      <c r="E141" s="70">
        <v>2021</v>
      </c>
      <c r="F141" s="97"/>
      <c r="G141" s="25">
        <v>0</v>
      </c>
      <c r="H141" s="25">
        <v>0</v>
      </c>
      <c r="I141" s="26">
        <v>1.3060210000000001E-2</v>
      </c>
      <c r="J141" s="26">
        <v>1.3060210000000001E-2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1.3060210000000001E-2</v>
      </c>
      <c r="R141" s="26">
        <v>1.3060210000000001E-2</v>
      </c>
      <c r="S141" s="25">
        <v>0</v>
      </c>
      <c r="T141" s="26">
        <v>0</v>
      </c>
      <c r="U141" s="40">
        <v>0</v>
      </c>
      <c r="V141" s="9">
        <v>0</v>
      </c>
      <c r="W141" s="9">
        <v>0</v>
      </c>
      <c r="X141" s="25"/>
    </row>
    <row r="142" spans="1:24" s="15" customFormat="1" ht="15.6" x14ac:dyDescent="0.25">
      <c r="A142" s="12" t="s">
        <v>233</v>
      </c>
      <c r="B142" s="13" t="s">
        <v>114</v>
      </c>
      <c r="C142" s="103">
        <v>2021</v>
      </c>
      <c r="D142" s="70">
        <v>2021</v>
      </c>
      <c r="E142" s="70">
        <v>2021</v>
      </c>
      <c r="F142" s="97"/>
      <c r="G142" s="25">
        <v>1.7979222966101669</v>
      </c>
      <c r="H142" s="25"/>
      <c r="I142" s="9">
        <v>1.7979063366666668</v>
      </c>
      <c r="J142" s="9">
        <v>0.70995216999999999</v>
      </c>
      <c r="K142" s="9">
        <v>9.8956009999999997E-2</v>
      </c>
      <c r="L142" s="9">
        <v>9.8956009999999997E-2</v>
      </c>
      <c r="M142" s="9">
        <v>0.35994616000000001</v>
      </c>
      <c r="N142" s="9">
        <v>0.35994616000000001</v>
      </c>
      <c r="O142" s="9">
        <v>0</v>
      </c>
      <c r="P142" s="9">
        <v>0</v>
      </c>
      <c r="Q142" s="9">
        <v>1.3390041666666668</v>
      </c>
      <c r="R142" s="9">
        <v>0.25105</v>
      </c>
      <c r="S142" s="25">
        <v>0</v>
      </c>
      <c r="T142" s="26">
        <v>-1.0879541666666668</v>
      </c>
      <c r="U142" s="40">
        <v>-60.512282785750834</v>
      </c>
      <c r="V142" s="26">
        <v>-1.0879541666666668</v>
      </c>
      <c r="W142" s="26">
        <v>0</v>
      </c>
      <c r="X142" s="18"/>
    </row>
    <row r="143" spans="1:24" s="15" customFormat="1" ht="26.4" x14ac:dyDescent="0.25">
      <c r="A143" s="12"/>
      <c r="B143" s="28" t="s">
        <v>309</v>
      </c>
      <c r="C143" s="103">
        <v>2021</v>
      </c>
      <c r="D143" s="70">
        <v>2021</v>
      </c>
      <c r="E143" s="70">
        <v>2021</v>
      </c>
      <c r="F143" s="97"/>
      <c r="G143" s="25">
        <v>1.5959943500121199E-5</v>
      </c>
      <c r="H143" s="25">
        <v>0</v>
      </c>
      <c r="I143" s="26">
        <v>1.4932203666666668</v>
      </c>
      <c r="J143" s="26">
        <v>0.40526619999999997</v>
      </c>
      <c r="K143" s="26">
        <v>9.8956009999999997E-2</v>
      </c>
      <c r="L143" s="26">
        <v>9.8956009999999997E-2</v>
      </c>
      <c r="M143" s="26">
        <v>0.30631018999999998</v>
      </c>
      <c r="N143" s="26">
        <v>0.30631018999999998</v>
      </c>
      <c r="O143" s="26">
        <v>0</v>
      </c>
      <c r="P143" s="26">
        <v>0</v>
      </c>
      <c r="Q143" s="26">
        <v>1.0879541666666668</v>
      </c>
      <c r="R143" s="26">
        <v>0</v>
      </c>
      <c r="S143" s="25">
        <v>0</v>
      </c>
      <c r="T143" s="26">
        <v>0</v>
      </c>
      <c r="U143" s="40">
        <v>0</v>
      </c>
      <c r="V143" s="9">
        <v>0</v>
      </c>
      <c r="W143" s="9">
        <v>0</v>
      </c>
      <c r="X143" s="9"/>
    </row>
    <row r="144" spans="1:24" s="15" customFormat="1" ht="26.4" x14ac:dyDescent="0.25">
      <c r="A144" s="12"/>
      <c r="B144" s="28" t="s">
        <v>344</v>
      </c>
      <c r="C144" s="103">
        <v>2021</v>
      </c>
      <c r="D144" s="70">
        <v>2021</v>
      </c>
      <c r="E144" s="70">
        <v>2021</v>
      </c>
      <c r="F144" s="97"/>
      <c r="G144" s="25">
        <v>0</v>
      </c>
      <c r="H144" s="25">
        <v>0</v>
      </c>
      <c r="I144" s="26">
        <v>0.30468596999999997</v>
      </c>
      <c r="J144" s="26">
        <v>0.30468596999999997</v>
      </c>
      <c r="K144" s="26">
        <v>0</v>
      </c>
      <c r="L144" s="26">
        <v>0</v>
      </c>
      <c r="M144" s="26">
        <v>5.3635970000000005E-2</v>
      </c>
      <c r="N144" s="26">
        <v>5.3635970000000005E-2</v>
      </c>
      <c r="O144" s="26">
        <v>0</v>
      </c>
      <c r="P144" s="26">
        <v>0</v>
      </c>
      <c r="Q144" s="26">
        <v>0.25105</v>
      </c>
      <c r="R144" s="26">
        <v>0.25105</v>
      </c>
      <c r="S144" s="25">
        <v>0</v>
      </c>
      <c r="T144" s="26">
        <v>0</v>
      </c>
      <c r="U144" s="40">
        <v>0</v>
      </c>
      <c r="V144" s="9">
        <v>0</v>
      </c>
      <c r="W144" s="9">
        <v>0</v>
      </c>
      <c r="X144" s="9"/>
    </row>
    <row r="145" spans="1:24" s="15" customFormat="1" ht="15.6" x14ac:dyDescent="0.25">
      <c r="A145" s="12" t="s">
        <v>234</v>
      </c>
      <c r="B145" s="13" t="s">
        <v>115</v>
      </c>
      <c r="C145" s="103">
        <v>2021</v>
      </c>
      <c r="D145" s="70">
        <v>2021</v>
      </c>
      <c r="E145" s="70">
        <v>2021</v>
      </c>
      <c r="F145" s="97"/>
      <c r="G145" s="25">
        <v>0.16910642090395833</v>
      </c>
      <c r="H145" s="25"/>
      <c r="I145" s="9">
        <v>0.16916666666666669</v>
      </c>
      <c r="J145" s="9">
        <v>0.25924289</v>
      </c>
      <c r="K145" s="9">
        <v>0.16916666666666669</v>
      </c>
      <c r="L145" s="9">
        <v>0.25924289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25">
        <v>0</v>
      </c>
      <c r="T145" s="26">
        <v>9.0076223333333316E-2</v>
      </c>
      <c r="U145" s="40">
        <v>53.247028571428558</v>
      </c>
      <c r="V145" s="26">
        <v>0</v>
      </c>
      <c r="W145" s="26">
        <v>9.0076223333333316E-2</v>
      </c>
      <c r="X145" s="18"/>
    </row>
    <row r="146" spans="1:24" s="15" customFormat="1" ht="26.4" x14ac:dyDescent="0.25">
      <c r="A146" s="12"/>
      <c r="B146" s="55" t="s">
        <v>497</v>
      </c>
      <c r="C146" s="103">
        <v>2021</v>
      </c>
      <c r="D146" s="70">
        <v>2021</v>
      </c>
      <c r="E146" s="70">
        <v>2021</v>
      </c>
      <c r="F146" s="97"/>
      <c r="G146" s="25">
        <v>-6.0245762708345994E-5</v>
      </c>
      <c r="H146" s="25">
        <v>0</v>
      </c>
      <c r="I146" s="26">
        <v>0.16916666666666669</v>
      </c>
      <c r="J146" s="26">
        <v>0.25924289</v>
      </c>
      <c r="K146" s="26">
        <v>0.16916666666666669</v>
      </c>
      <c r="L146" s="26">
        <v>0.25924289</v>
      </c>
      <c r="M146" s="26">
        <v>0</v>
      </c>
      <c r="N146" s="26">
        <v>0</v>
      </c>
      <c r="O146" s="26">
        <v>0</v>
      </c>
      <c r="P146" s="26">
        <v>0</v>
      </c>
      <c r="Q146" s="26">
        <v>0</v>
      </c>
      <c r="R146" s="26">
        <v>0</v>
      </c>
      <c r="S146" s="25">
        <v>0</v>
      </c>
      <c r="T146" s="26">
        <v>0</v>
      </c>
      <c r="U146" s="40">
        <v>0</v>
      </c>
      <c r="V146" s="9">
        <v>0</v>
      </c>
      <c r="W146" s="9">
        <v>0</v>
      </c>
      <c r="X146" s="31"/>
    </row>
    <row r="147" spans="1:24" s="15" customFormat="1" ht="15.6" x14ac:dyDescent="0.25">
      <c r="A147" s="12" t="s">
        <v>704</v>
      </c>
      <c r="B147" s="13" t="s">
        <v>135</v>
      </c>
      <c r="C147" s="103">
        <v>2021</v>
      </c>
      <c r="D147" s="70">
        <v>2021</v>
      </c>
      <c r="E147" s="70">
        <v>2021</v>
      </c>
      <c r="F147" s="97"/>
      <c r="G147" s="25">
        <v>0</v>
      </c>
      <c r="H147" s="9"/>
      <c r="I147" s="31">
        <v>0</v>
      </c>
      <c r="J147" s="31">
        <v>0.64775399333333328</v>
      </c>
      <c r="K147" s="31">
        <v>0</v>
      </c>
      <c r="L147" s="31">
        <v>6.993864000000001E-2</v>
      </c>
      <c r="M147" s="31">
        <v>0</v>
      </c>
      <c r="N147" s="31">
        <v>3.5401519999999999E-2</v>
      </c>
      <c r="O147" s="31">
        <v>0</v>
      </c>
      <c r="P147" s="31">
        <v>0.35439799999999999</v>
      </c>
      <c r="Q147" s="31">
        <v>0</v>
      </c>
      <c r="R147" s="31">
        <v>0.18801583333333333</v>
      </c>
      <c r="S147" s="25">
        <v>0</v>
      </c>
      <c r="T147" s="26">
        <v>0.64775399333333328</v>
      </c>
      <c r="U147" s="40">
        <v>0</v>
      </c>
      <c r="V147" s="26">
        <v>0</v>
      </c>
      <c r="W147" s="26">
        <v>0.64775399333333328</v>
      </c>
      <c r="X147" s="32"/>
    </row>
    <row r="148" spans="1:24" s="15" customFormat="1" ht="26.4" x14ac:dyDescent="0.25">
      <c r="A148" s="12"/>
      <c r="B148" s="28" t="s">
        <v>238</v>
      </c>
      <c r="C148" s="103">
        <v>2021</v>
      </c>
      <c r="D148" s="70">
        <v>2021</v>
      </c>
      <c r="E148" s="70">
        <v>2021</v>
      </c>
      <c r="F148" s="97"/>
      <c r="G148" s="25">
        <v>0</v>
      </c>
      <c r="H148" s="25">
        <v>0</v>
      </c>
      <c r="I148" s="26">
        <v>0</v>
      </c>
      <c r="J148" s="26">
        <v>0.42433663999999999</v>
      </c>
      <c r="K148" s="26">
        <v>0</v>
      </c>
      <c r="L148" s="26">
        <v>6.993864000000001E-2</v>
      </c>
      <c r="M148" s="26">
        <v>0</v>
      </c>
      <c r="N148" s="26">
        <v>0</v>
      </c>
      <c r="O148" s="26">
        <v>0</v>
      </c>
      <c r="P148" s="26">
        <v>0.35439799999999999</v>
      </c>
      <c r="Q148" s="26">
        <v>0</v>
      </c>
      <c r="R148" s="26">
        <v>0</v>
      </c>
      <c r="S148" s="25">
        <v>0</v>
      </c>
      <c r="T148" s="26">
        <v>0</v>
      </c>
      <c r="U148" s="40">
        <v>0</v>
      </c>
      <c r="V148" s="9">
        <v>0</v>
      </c>
      <c r="W148" s="9">
        <v>0</v>
      </c>
      <c r="X148" s="31"/>
    </row>
    <row r="149" spans="1:24" s="15" customFormat="1" ht="26.4" x14ac:dyDescent="0.25">
      <c r="A149" s="12"/>
      <c r="B149" s="28" t="s">
        <v>327</v>
      </c>
      <c r="C149" s="103">
        <v>2021</v>
      </c>
      <c r="D149" s="70">
        <v>2021</v>
      </c>
      <c r="E149" s="70">
        <v>2021</v>
      </c>
      <c r="F149" s="97"/>
      <c r="G149" s="25">
        <v>0</v>
      </c>
      <c r="H149" s="25">
        <v>0</v>
      </c>
      <c r="I149" s="26">
        <v>0</v>
      </c>
      <c r="J149" s="26">
        <v>0.22341735333333332</v>
      </c>
      <c r="K149" s="26">
        <v>0</v>
      </c>
      <c r="L149" s="26">
        <v>0</v>
      </c>
      <c r="M149" s="26">
        <v>0</v>
      </c>
      <c r="N149" s="26">
        <v>3.5401519999999999E-2</v>
      </c>
      <c r="O149" s="26">
        <v>0</v>
      </c>
      <c r="P149" s="26">
        <v>0</v>
      </c>
      <c r="Q149" s="26">
        <v>0</v>
      </c>
      <c r="R149" s="26">
        <v>0.18801583333333333</v>
      </c>
      <c r="S149" s="25">
        <v>0</v>
      </c>
      <c r="T149" s="26">
        <v>0</v>
      </c>
      <c r="U149" s="40">
        <v>0</v>
      </c>
      <c r="V149" s="9">
        <v>0</v>
      </c>
      <c r="W149" s="9">
        <v>0</v>
      </c>
      <c r="X149" s="9"/>
    </row>
    <row r="150" spans="1:24" s="15" customFormat="1" x14ac:dyDescent="0.25">
      <c r="A150" s="12" t="s">
        <v>63</v>
      </c>
      <c r="B150" s="13" t="s">
        <v>67</v>
      </c>
      <c r="C150" s="103">
        <v>2021</v>
      </c>
      <c r="D150" s="70">
        <v>2021</v>
      </c>
      <c r="E150" s="70">
        <v>2021</v>
      </c>
      <c r="F150" s="97"/>
      <c r="G150" s="25">
        <v>0.70407899152542375</v>
      </c>
      <c r="H150" s="25"/>
      <c r="I150" s="25">
        <v>0.70420161000000003</v>
      </c>
      <c r="J150" s="25">
        <v>4.0546047199999995</v>
      </c>
      <c r="K150" s="25">
        <v>0.14576960999999999</v>
      </c>
      <c r="L150" s="25">
        <v>0.14576960999999999</v>
      </c>
      <c r="M150" s="25">
        <v>0.35843199999999997</v>
      </c>
      <c r="N150" s="25">
        <v>0.34113000000000004</v>
      </c>
      <c r="O150" s="25">
        <v>0.2</v>
      </c>
      <c r="P150" s="25">
        <v>2.1152451100000005</v>
      </c>
      <c r="Q150" s="25">
        <v>0</v>
      </c>
      <c r="R150" s="25">
        <v>1.4524600000000001</v>
      </c>
      <c r="S150" s="25">
        <v>0</v>
      </c>
      <c r="T150" s="26">
        <v>3.3504031099999994</v>
      </c>
      <c r="U150" s="40">
        <v>475.77328174526599</v>
      </c>
      <c r="V150" s="26">
        <v>0</v>
      </c>
      <c r="W150" s="26">
        <v>3.3504031099999994</v>
      </c>
      <c r="X150" s="14"/>
    </row>
    <row r="151" spans="1:24" s="20" customFormat="1" ht="15.6" x14ac:dyDescent="0.25">
      <c r="A151" s="12" t="s">
        <v>72</v>
      </c>
      <c r="B151" s="13" t="s">
        <v>116</v>
      </c>
      <c r="C151" s="103">
        <v>2021</v>
      </c>
      <c r="D151" s="70">
        <v>2021</v>
      </c>
      <c r="E151" s="70">
        <v>2021</v>
      </c>
      <c r="F151" s="97"/>
      <c r="G151" s="25">
        <v>-1.2261847457628594E-4</v>
      </c>
      <c r="H151" s="25"/>
      <c r="I151" s="26">
        <v>0.70420161000000003</v>
      </c>
      <c r="J151" s="26">
        <v>4.0546047199999995</v>
      </c>
      <c r="K151" s="26">
        <v>0.14576960999999999</v>
      </c>
      <c r="L151" s="26">
        <v>0.14576960999999999</v>
      </c>
      <c r="M151" s="26">
        <v>0.35843199999999997</v>
      </c>
      <c r="N151" s="26">
        <v>0.34113000000000004</v>
      </c>
      <c r="O151" s="26">
        <v>0.2</v>
      </c>
      <c r="P151" s="26">
        <v>2.1152451100000005</v>
      </c>
      <c r="Q151" s="26">
        <v>0</v>
      </c>
      <c r="R151" s="26">
        <v>1.4524600000000001</v>
      </c>
      <c r="S151" s="25">
        <v>0</v>
      </c>
      <c r="T151" s="26">
        <v>3.3504031099999994</v>
      </c>
      <c r="U151" s="40">
        <v>475.77328174526599</v>
      </c>
      <c r="V151" s="26">
        <v>0</v>
      </c>
      <c r="W151" s="26">
        <v>3.3504031099999994</v>
      </c>
      <c r="X151" s="19"/>
    </row>
    <row r="152" spans="1:24" s="10" customFormat="1" x14ac:dyDescent="0.25">
      <c r="A152" s="1"/>
      <c r="B152" s="28" t="s">
        <v>441</v>
      </c>
      <c r="C152" s="103">
        <v>2021</v>
      </c>
      <c r="D152" s="70">
        <v>2021</v>
      </c>
      <c r="E152" s="70">
        <v>2021</v>
      </c>
      <c r="F152" s="97"/>
      <c r="G152" s="25">
        <v>0</v>
      </c>
      <c r="H152" s="25">
        <v>0</v>
      </c>
      <c r="I152" s="26">
        <v>0</v>
      </c>
      <c r="J152" s="26">
        <v>0.57569884999999998</v>
      </c>
      <c r="K152" s="26">
        <v>0</v>
      </c>
      <c r="L152" s="26">
        <v>0</v>
      </c>
      <c r="M152" s="26">
        <v>0</v>
      </c>
      <c r="N152" s="26">
        <v>0</v>
      </c>
      <c r="O152" s="26">
        <v>0</v>
      </c>
      <c r="P152" s="26">
        <v>7.2530850000000008E-2</v>
      </c>
      <c r="Q152" s="26">
        <v>0</v>
      </c>
      <c r="R152" s="26">
        <v>0.50316799999999995</v>
      </c>
      <c r="S152" s="25">
        <v>0</v>
      </c>
      <c r="T152" s="26">
        <v>0</v>
      </c>
      <c r="U152" s="40">
        <v>0</v>
      </c>
      <c r="V152" s="9">
        <v>0</v>
      </c>
      <c r="W152" s="9">
        <v>0</v>
      </c>
      <c r="X152" s="26"/>
    </row>
    <row r="153" spans="1:24" s="10" customFormat="1" x14ac:dyDescent="0.25">
      <c r="A153" s="1"/>
      <c r="B153" s="28" t="s">
        <v>442</v>
      </c>
      <c r="C153" s="103">
        <v>2021</v>
      </c>
      <c r="D153" s="70">
        <v>2021</v>
      </c>
      <c r="E153" s="70">
        <v>2021</v>
      </c>
      <c r="F153" s="97"/>
      <c r="G153" s="25">
        <v>0</v>
      </c>
      <c r="H153" s="25">
        <v>0</v>
      </c>
      <c r="I153" s="26">
        <v>0</v>
      </c>
      <c r="J153" s="26">
        <v>0.55514384999999999</v>
      </c>
      <c r="K153" s="26">
        <v>0</v>
      </c>
      <c r="L153" s="26">
        <v>0</v>
      </c>
      <c r="M153" s="26">
        <v>0</v>
      </c>
      <c r="N153" s="26">
        <v>0</v>
      </c>
      <c r="O153" s="26">
        <v>0</v>
      </c>
      <c r="P153" s="26">
        <v>7.2530850000000008E-2</v>
      </c>
      <c r="Q153" s="26">
        <v>0</v>
      </c>
      <c r="R153" s="26">
        <v>0.48261300000000001</v>
      </c>
      <c r="S153" s="25">
        <v>0</v>
      </c>
      <c r="T153" s="26">
        <v>0</v>
      </c>
      <c r="U153" s="40">
        <v>0</v>
      </c>
      <c r="V153" s="9">
        <v>0</v>
      </c>
      <c r="W153" s="9">
        <v>0</v>
      </c>
      <c r="X153" s="26"/>
    </row>
    <row r="154" spans="1:24" s="10" customFormat="1" x14ac:dyDescent="0.25">
      <c r="A154" s="1"/>
      <c r="B154" s="28" t="s">
        <v>248</v>
      </c>
      <c r="C154" s="103">
        <v>2021</v>
      </c>
      <c r="D154" s="70">
        <v>2021</v>
      </c>
      <c r="E154" s="70">
        <v>2021</v>
      </c>
      <c r="F154" s="97"/>
      <c r="G154" s="25">
        <v>0</v>
      </c>
      <c r="H154" s="25">
        <v>0</v>
      </c>
      <c r="I154" s="26">
        <v>7.2884809999999994E-2</v>
      </c>
      <c r="J154" s="26">
        <v>0.53956381000000009</v>
      </c>
      <c r="K154" s="26">
        <v>7.2884809999999994E-2</v>
      </c>
      <c r="L154" s="26">
        <v>7.2884809999999994E-2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0.46667900000000007</v>
      </c>
      <c r="S154" s="25">
        <v>0</v>
      </c>
      <c r="T154" s="26">
        <v>0</v>
      </c>
      <c r="U154" s="40">
        <v>0</v>
      </c>
      <c r="V154" s="9">
        <v>0</v>
      </c>
      <c r="W154" s="9">
        <v>0</v>
      </c>
      <c r="X154" s="26"/>
    </row>
    <row r="155" spans="1:24" s="10" customFormat="1" x14ac:dyDescent="0.25">
      <c r="A155" s="1"/>
      <c r="B155" s="28" t="s">
        <v>249</v>
      </c>
      <c r="C155" s="103">
        <v>2021</v>
      </c>
      <c r="D155" s="70">
        <v>2021</v>
      </c>
      <c r="E155" s="70">
        <v>2021</v>
      </c>
      <c r="F155" s="97"/>
      <c r="G155" s="25">
        <v>0</v>
      </c>
      <c r="H155" s="25">
        <v>0</v>
      </c>
      <c r="I155" s="26">
        <v>0.27288480000000004</v>
      </c>
      <c r="J155" s="26">
        <v>0.52636379999999994</v>
      </c>
      <c r="K155" s="26">
        <v>7.28848E-2</v>
      </c>
      <c r="L155" s="26">
        <v>7.28848E-2</v>
      </c>
      <c r="M155" s="26">
        <v>0</v>
      </c>
      <c r="N155" s="26">
        <v>0</v>
      </c>
      <c r="O155" s="26">
        <v>0.2</v>
      </c>
      <c r="P155" s="26">
        <v>0.45347899999999997</v>
      </c>
      <c r="Q155" s="26">
        <v>0</v>
      </c>
      <c r="R155" s="26">
        <v>0</v>
      </c>
      <c r="S155" s="25">
        <v>0</v>
      </c>
      <c r="T155" s="26">
        <v>0</v>
      </c>
      <c r="U155" s="40">
        <v>0</v>
      </c>
      <c r="V155" s="9">
        <v>0</v>
      </c>
      <c r="W155" s="9">
        <v>0</v>
      </c>
      <c r="X155" s="26"/>
    </row>
    <row r="156" spans="1:24" s="10" customFormat="1" ht="26.4" x14ac:dyDescent="0.25">
      <c r="A156" s="1"/>
      <c r="B156" s="28" t="s">
        <v>381</v>
      </c>
      <c r="C156" s="103">
        <v>2021</v>
      </c>
      <c r="D156" s="70">
        <v>2021</v>
      </c>
      <c r="E156" s="70">
        <v>2021</v>
      </c>
      <c r="F156" s="97"/>
      <c r="G156" s="25">
        <v>0</v>
      </c>
      <c r="H156" s="25">
        <v>0</v>
      </c>
      <c r="I156" s="26">
        <v>0</v>
      </c>
      <c r="J156" s="26">
        <v>7.9267630000000006E-2</v>
      </c>
      <c r="K156" s="26">
        <v>0</v>
      </c>
      <c r="L156" s="26">
        <v>0</v>
      </c>
      <c r="M156" s="26">
        <v>0</v>
      </c>
      <c r="N156" s="26">
        <v>0</v>
      </c>
      <c r="O156" s="26">
        <v>0</v>
      </c>
      <c r="P156" s="26">
        <v>7.9267630000000006E-2</v>
      </c>
      <c r="Q156" s="26">
        <v>0</v>
      </c>
      <c r="R156" s="26">
        <v>0</v>
      </c>
      <c r="S156" s="25">
        <v>0</v>
      </c>
      <c r="T156" s="26">
        <v>0</v>
      </c>
      <c r="U156" s="40">
        <v>0</v>
      </c>
      <c r="V156" s="9">
        <v>0</v>
      </c>
      <c r="W156" s="9">
        <v>0</v>
      </c>
      <c r="X156" s="26"/>
    </row>
    <row r="157" spans="1:24" s="15" customFormat="1" ht="26.4" x14ac:dyDescent="0.25">
      <c r="A157" s="12"/>
      <c r="B157" s="28" t="s">
        <v>382</v>
      </c>
      <c r="C157" s="103">
        <v>2021</v>
      </c>
      <c r="D157" s="70">
        <v>2021</v>
      </c>
      <c r="E157" s="70">
        <v>2021</v>
      </c>
      <c r="F157" s="97"/>
      <c r="G157" s="25">
        <v>0</v>
      </c>
      <c r="H157" s="25">
        <v>0</v>
      </c>
      <c r="I157" s="26">
        <v>0</v>
      </c>
      <c r="J157" s="26">
        <v>7.9267630000000006E-2</v>
      </c>
      <c r="K157" s="26">
        <v>0</v>
      </c>
      <c r="L157" s="26">
        <v>0</v>
      </c>
      <c r="M157" s="26">
        <v>0</v>
      </c>
      <c r="N157" s="26">
        <v>0</v>
      </c>
      <c r="O157" s="26">
        <v>0</v>
      </c>
      <c r="P157" s="26">
        <v>7.9267630000000006E-2</v>
      </c>
      <c r="Q157" s="26">
        <v>0</v>
      </c>
      <c r="R157" s="26">
        <v>0</v>
      </c>
      <c r="S157" s="25">
        <v>0</v>
      </c>
      <c r="T157" s="26">
        <v>0</v>
      </c>
      <c r="U157" s="40">
        <v>0</v>
      </c>
      <c r="V157" s="9">
        <v>0</v>
      </c>
      <c r="W157" s="9">
        <v>0</v>
      </c>
      <c r="X157" s="25"/>
    </row>
    <row r="158" spans="1:24" s="15" customFormat="1" ht="26.4" x14ac:dyDescent="0.25">
      <c r="A158" s="12"/>
      <c r="B158" s="28" t="s">
        <v>383</v>
      </c>
      <c r="C158" s="103">
        <v>2021</v>
      </c>
      <c r="D158" s="70">
        <v>2021</v>
      </c>
      <c r="E158" s="70">
        <v>2021</v>
      </c>
      <c r="F158" s="97"/>
      <c r="G158" s="25">
        <v>0</v>
      </c>
      <c r="H158" s="25">
        <v>0</v>
      </c>
      <c r="I158" s="26">
        <v>0</v>
      </c>
      <c r="J158" s="26">
        <v>0.15450215</v>
      </c>
      <c r="K158" s="26">
        <v>0</v>
      </c>
      <c r="L158" s="26">
        <v>0</v>
      </c>
      <c r="M158" s="26">
        <v>0</v>
      </c>
      <c r="N158" s="26">
        <v>0</v>
      </c>
      <c r="O158" s="26">
        <v>0</v>
      </c>
      <c r="P158" s="26">
        <v>0.15450215</v>
      </c>
      <c r="Q158" s="26">
        <v>0</v>
      </c>
      <c r="R158" s="26">
        <v>0</v>
      </c>
      <c r="S158" s="25">
        <v>0</v>
      </c>
      <c r="T158" s="26">
        <v>0</v>
      </c>
      <c r="U158" s="40">
        <v>0</v>
      </c>
      <c r="V158" s="9">
        <v>0</v>
      </c>
      <c r="W158" s="9">
        <v>0</v>
      </c>
      <c r="X158" s="25"/>
    </row>
    <row r="159" spans="1:24" s="15" customFormat="1" ht="26.4" x14ac:dyDescent="0.25">
      <c r="A159" s="12"/>
      <c r="B159" s="28" t="s">
        <v>510</v>
      </c>
      <c r="C159" s="103">
        <v>2021</v>
      </c>
      <c r="D159" s="70">
        <v>2021</v>
      </c>
      <c r="E159" s="70">
        <v>2021</v>
      </c>
      <c r="F159" s="97"/>
      <c r="G159" s="25">
        <v>0</v>
      </c>
      <c r="H159" s="25">
        <v>0</v>
      </c>
      <c r="I159" s="26">
        <v>0.15157500000000002</v>
      </c>
      <c r="J159" s="26">
        <v>0.15157500000000002</v>
      </c>
      <c r="K159" s="26">
        <v>0</v>
      </c>
      <c r="L159" s="26">
        <v>0</v>
      </c>
      <c r="M159" s="26">
        <v>0.15157500000000002</v>
      </c>
      <c r="N159" s="26">
        <v>0.15157500000000002</v>
      </c>
      <c r="O159" s="26">
        <v>0</v>
      </c>
      <c r="P159" s="26">
        <v>0</v>
      </c>
      <c r="Q159" s="26">
        <v>0</v>
      </c>
      <c r="R159" s="26">
        <v>0</v>
      </c>
      <c r="S159" s="25">
        <v>0</v>
      </c>
      <c r="T159" s="26">
        <v>0</v>
      </c>
      <c r="U159" s="40">
        <v>0</v>
      </c>
      <c r="V159" s="9">
        <v>0</v>
      </c>
      <c r="W159" s="9">
        <v>0</v>
      </c>
      <c r="X159" s="25"/>
    </row>
    <row r="160" spans="1:24" s="15" customFormat="1" ht="26.4" x14ac:dyDescent="0.25">
      <c r="A160" s="12"/>
      <c r="B160" s="28" t="s">
        <v>511</v>
      </c>
      <c r="C160" s="103">
        <v>2021</v>
      </c>
      <c r="D160" s="70">
        <v>2021</v>
      </c>
      <c r="E160" s="70">
        <v>2021</v>
      </c>
      <c r="F160" s="97"/>
      <c r="G160" s="25">
        <v>0</v>
      </c>
      <c r="H160" s="25">
        <v>0</v>
      </c>
      <c r="I160" s="26">
        <v>0.20685699999999999</v>
      </c>
      <c r="J160" s="26">
        <v>0.189555</v>
      </c>
      <c r="K160" s="26">
        <v>0</v>
      </c>
      <c r="L160" s="26">
        <v>0</v>
      </c>
      <c r="M160" s="26">
        <v>0.20685699999999999</v>
      </c>
      <c r="N160" s="26">
        <v>0.189555</v>
      </c>
      <c r="O160" s="26">
        <v>0</v>
      </c>
      <c r="P160" s="26">
        <v>0</v>
      </c>
      <c r="Q160" s="26">
        <v>0</v>
      </c>
      <c r="R160" s="26">
        <v>0</v>
      </c>
      <c r="S160" s="25">
        <v>0</v>
      </c>
      <c r="T160" s="26">
        <v>0</v>
      </c>
      <c r="U160" s="40">
        <v>0</v>
      </c>
      <c r="V160" s="9">
        <v>0</v>
      </c>
      <c r="W160" s="9">
        <v>0</v>
      </c>
      <c r="X160" s="25"/>
    </row>
    <row r="161" spans="1:24" s="10" customFormat="1" ht="26.4" x14ac:dyDescent="0.25">
      <c r="A161" s="1"/>
      <c r="B161" s="28" t="s">
        <v>628</v>
      </c>
      <c r="C161" s="103">
        <v>2021</v>
      </c>
      <c r="D161" s="70">
        <v>2021</v>
      </c>
      <c r="E161" s="70">
        <v>2021</v>
      </c>
      <c r="F161" s="97"/>
      <c r="G161" s="25">
        <v>0</v>
      </c>
      <c r="H161" s="25">
        <v>0</v>
      </c>
      <c r="I161" s="26">
        <v>0</v>
      </c>
      <c r="J161" s="26">
        <v>0.31871699999999997</v>
      </c>
      <c r="K161" s="26">
        <v>0</v>
      </c>
      <c r="L161" s="26">
        <v>0</v>
      </c>
      <c r="M161" s="26">
        <v>0</v>
      </c>
      <c r="N161" s="26">
        <v>0</v>
      </c>
      <c r="O161" s="26">
        <v>0</v>
      </c>
      <c r="P161" s="26">
        <v>0.31871699999999997</v>
      </c>
      <c r="Q161" s="26">
        <v>0</v>
      </c>
      <c r="R161" s="26">
        <v>0</v>
      </c>
      <c r="S161" s="25">
        <v>0</v>
      </c>
      <c r="T161" s="26">
        <v>0</v>
      </c>
      <c r="U161" s="40">
        <v>0</v>
      </c>
      <c r="V161" s="9">
        <v>0</v>
      </c>
      <c r="W161" s="9">
        <v>0</v>
      </c>
      <c r="X161" s="26"/>
    </row>
    <row r="162" spans="1:24" s="10" customFormat="1" ht="26.4" x14ac:dyDescent="0.25">
      <c r="A162" s="1"/>
      <c r="B162" s="28" t="s">
        <v>629</v>
      </c>
      <c r="C162" s="103">
        <v>2021</v>
      </c>
      <c r="D162" s="70">
        <v>2021</v>
      </c>
      <c r="E162" s="70">
        <v>2021</v>
      </c>
      <c r="F162" s="97"/>
      <c r="G162" s="25">
        <v>0</v>
      </c>
      <c r="H162" s="25">
        <v>0</v>
      </c>
      <c r="I162" s="26">
        <v>0</v>
      </c>
      <c r="J162" s="26">
        <v>0.17338300000000001</v>
      </c>
      <c r="K162" s="26">
        <v>0</v>
      </c>
      <c r="L162" s="26">
        <v>0</v>
      </c>
      <c r="M162" s="26">
        <v>0</v>
      </c>
      <c r="N162" s="26">
        <v>0</v>
      </c>
      <c r="O162" s="26">
        <v>0</v>
      </c>
      <c r="P162" s="26">
        <v>0.17338300000000001</v>
      </c>
      <c r="Q162" s="26">
        <v>0</v>
      </c>
      <c r="R162" s="26">
        <v>0</v>
      </c>
      <c r="S162" s="25">
        <v>0</v>
      </c>
      <c r="T162" s="26">
        <v>0</v>
      </c>
      <c r="U162" s="40">
        <v>0</v>
      </c>
      <c r="V162" s="9">
        <v>0</v>
      </c>
      <c r="W162" s="9">
        <v>0</v>
      </c>
      <c r="X162" s="26"/>
    </row>
    <row r="163" spans="1:24" s="10" customFormat="1" ht="26.4" x14ac:dyDescent="0.25">
      <c r="A163" s="1"/>
      <c r="B163" s="28" t="s">
        <v>630</v>
      </c>
      <c r="C163" s="103">
        <v>2021</v>
      </c>
      <c r="D163" s="70">
        <v>2021</v>
      </c>
      <c r="E163" s="70">
        <v>2021</v>
      </c>
      <c r="F163" s="97"/>
      <c r="G163" s="25">
        <v>0</v>
      </c>
      <c r="H163" s="25">
        <v>0</v>
      </c>
      <c r="I163" s="26">
        <v>0</v>
      </c>
      <c r="J163" s="26">
        <v>0.24498699999999998</v>
      </c>
      <c r="K163" s="26">
        <v>0</v>
      </c>
      <c r="L163" s="26">
        <v>0</v>
      </c>
      <c r="M163" s="26">
        <v>0</v>
      </c>
      <c r="N163" s="26">
        <v>0</v>
      </c>
      <c r="O163" s="26">
        <v>0</v>
      </c>
      <c r="P163" s="26">
        <v>0.24498699999999998</v>
      </c>
      <c r="Q163" s="26">
        <v>0</v>
      </c>
      <c r="R163" s="26">
        <v>0</v>
      </c>
      <c r="S163" s="25">
        <v>0</v>
      </c>
      <c r="T163" s="26">
        <v>0</v>
      </c>
      <c r="U163" s="40">
        <v>0</v>
      </c>
      <c r="V163" s="9">
        <v>0</v>
      </c>
      <c r="W163" s="9">
        <v>0</v>
      </c>
      <c r="X163" s="26"/>
    </row>
    <row r="164" spans="1:24" s="10" customFormat="1" ht="26.4" x14ac:dyDescent="0.25">
      <c r="A164" s="1"/>
      <c r="B164" s="28" t="s">
        <v>631</v>
      </c>
      <c r="C164" s="103">
        <v>2021</v>
      </c>
      <c r="D164" s="70">
        <v>2021</v>
      </c>
      <c r="E164" s="70">
        <v>2021</v>
      </c>
      <c r="F164" s="97"/>
      <c r="G164" s="25">
        <v>0</v>
      </c>
      <c r="H164" s="25">
        <v>0</v>
      </c>
      <c r="I164" s="26">
        <v>0</v>
      </c>
      <c r="J164" s="26">
        <v>0.26858299999999996</v>
      </c>
      <c r="K164" s="26">
        <v>0</v>
      </c>
      <c r="L164" s="26">
        <v>0</v>
      </c>
      <c r="M164" s="26">
        <v>0</v>
      </c>
      <c r="N164" s="26">
        <v>0</v>
      </c>
      <c r="O164" s="26">
        <v>0</v>
      </c>
      <c r="P164" s="26">
        <v>0.26858299999999996</v>
      </c>
      <c r="Q164" s="26">
        <v>0</v>
      </c>
      <c r="R164" s="26">
        <v>0</v>
      </c>
      <c r="S164" s="25">
        <v>0</v>
      </c>
      <c r="T164" s="26">
        <v>0</v>
      </c>
      <c r="U164" s="40">
        <v>0</v>
      </c>
      <c r="V164" s="9">
        <v>0</v>
      </c>
      <c r="W164" s="9">
        <v>0</v>
      </c>
      <c r="X164" s="26"/>
    </row>
    <row r="165" spans="1:24" s="15" customFormat="1" ht="26.4" x14ac:dyDescent="0.25">
      <c r="A165" s="12"/>
      <c r="B165" s="28" t="s">
        <v>522</v>
      </c>
      <c r="C165" s="103">
        <v>2021</v>
      </c>
      <c r="D165" s="70">
        <v>2021</v>
      </c>
      <c r="E165" s="70">
        <v>2021</v>
      </c>
      <c r="F165" s="97"/>
      <c r="G165" s="25">
        <v>0</v>
      </c>
      <c r="H165" s="25">
        <v>0</v>
      </c>
      <c r="I165" s="26">
        <v>0</v>
      </c>
      <c r="J165" s="26">
        <v>0.19799700000000001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v>0.19799700000000001</v>
      </c>
      <c r="Q165" s="26">
        <v>0</v>
      </c>
      <c r="R165" s="26">
        <v>0</v>
      </c>
      <c r="S165" s="25">
        <v>0</v>
      </c>
      <c r="T165" s="26">
        <v>0</v>
      </c>
      <c r="U165" s="40">
        <v>0</v>
      </c>
      <c r="V165" s="9">
        <v>0</v>
      </c>
      <c r="W165" s="9">
        <v>0</v>
      </c>
      <c r="X165" s="25"/>
    </row>
    <row r="166" spans="1:24" s="15" customFormat="1" x14ac:dyDescent="0.25">
      <c r="A166" s="12" t="s">
        <v>231</v>
      </c>
      <c r="B166" s="13" t="s">
        <v>68</v>
      </c>
      <c r="C166" s="103">
        <v>2021</v>
      </c>
      <c r="D166" s="70">
        <v>2021</v>
      </c>
      <c r="E166" s="70">
        <v>2021</v>
      </c>
      <c r="F166" s="97"/>
      <c r="G166" s="25">
        <v>2.4652642589435003</v>
      </c>
      <c r="H166" s="25">
        <v>0</v>
      </c>
      <c r="I166" s="26">
        <v>2.4651774266666666</v>
      </c>
      <c r="J166" s="26">
        <v>0.63995957000000003</v>
      </c>
      <c r="K166" s="26">
        <v>3.754329E-2</v>
      </c>
      <c r="L166" s="26">
        <v>3.754329E-2</v>
      </c>
      <c r="M166" s="26">
        <v>7.2109629999999994E-2</v>
      </c>
      <c r="N166" s="26">
        <v>0.10532749000000001</v>
      </c>
      <c r="O166" s="26">
        <v>0.19057684</v>
      </c>
      <c r="P166" s="26">
        <v>0.37295978999999996</v>
      </c>
      <c r="Q166" s="26">
        <v>2.1649476666666665</v>
      </c>
      <c r="R166" s="26">
        <v>0.124129</v>
      </c>
      <c r="S166" s="25">
        <v>0</v>
      </c>
      <c r="T166" s="26">
        <v>-1.8252178566666666</v>
      </c>
      <c r="U166" s="40">
        <v>-74.040019875351007</v>
      </c>
      <c r="V166" s="26">
        <v>-1.8252178566666666</v>
      </c>
      <c r="W166" s="26">
        <v>0</v>
      </c>
      <c r="X166" s="14"/>
    </row>
    <row r="167" spans="1:24" s="15" customFormat="1" ht="15.6" x14ac:dyDescent="0.25">
      <c r="A167" s="12" t="s">
        <v>235</v>
      </c>
      <c r="B167" s="13" t="s">
        <v>134</v>
      </c>
      <c r="C167" s="103">
        <v>2021</v>
      </c>
      <c r="D167" s="70">
        <v>2021</v>
      </c>
      <c r="E167" s="70">
        <v>2021</v>
      </c>
      <c r="F167" s="97"/>
      <c r="G167" s="25">
        <v>0</v>
      </c>
      <c r="H167" s="25"/>
      <c r="I167" s="26">
        <v>0</v>
      </c>
      <c r="J167" s="26">
        <v>2.3720000000000001E-2</v>
      </c>
      <c r="K167" s="26">
        <v>0</v>
      </c>
      <c r="L167" s="26">
        <v>0</v>
      </c>
      <c r="M167" s="26">
        <v>0</v>
      </c>
      <c r="N167" s="26">
        <v>2.3720000000000001E-2</v>
      </c>
      <c r="O167" s="26">
        <v>0</v>
      </c>
      <c r="P167" s="26">
        <v>0</v>
      </c>
      <c r="Q167" s="26">
        <v>0</v>
      </c>
      <c r="R167" s="26">
        <v>0</v>
      </c>
      <c r="S167" s="25">
        <v>0</v>
      </c>
      <c r="T167" s="26">
        <v>2.3720000000000001E-2</v>
      </c>
      <c r="U167" s="40">
        <v>0</v>
      </c>
      <c r="V167" s="26">
        <v>0</v>
      </c>
      <c r="W167" s="26">
        <v>2.3720000000000001E-2</v>
      </c>
      <c r="X167" s="14"/>
    </row>
    <row r="168" spans="1:24" ht="26.4" x14ac:dyDescent="0.25">
      <c r="A168" s="1"/>
      <c r="B168" s="28" t="s">
        <v>505</v>
      </c>
      <c r="C168" s="103">
        <v>2021</v>
      </c>
      <c r="D168" s="70">
        <v>2021</v>
      </c>
      <c r="E168" s="70">
        <v>2021</v>
      </c>
      <c r="F168" s="97"/>
      <c r="G168" s="25">
        <v>0</v>
      </c>
      <c r="H168" s="25">
        <v>0</v>
      </c>
      <c r="I168" s="26">
        <v>0</v>
      </c>
      <c r="J168" s="26">
        <v>2.3720000000000001E-2</v>
      </c>
      <c r="K168" s="26">
        <v>0</v>
      </c>
      <c r="L168" s="26">
        <v>0</v>
      </c>
      <c r="M168" s="26">
        <v>0</v>
      </c>
      <c r="N168" s="26">
        <v>2.3720000000000001E-2</v>
      </c>
      <c r="O168" s="26">
        <v>0</v>
      </c>
      <c r="P168" s="26">
        <v>0</v>
      </c>
      <c r="Q168" s="26">
        <v>0</v>
      </c>
      <c r="R168" s="26">
        <v>0</v>
      </c>
      <c r="S168" s="25">
        <v>0</v>
      </c>
      <c r="T168" s="26">
        <v>0</v>
      </c>
      <c r="U168" s="40">
        <v>0</v>
      </c>
      <c r="V168" s="9">
        <v>0</v>
      </c>
      <c r="W168" s="9">
        <v>0</v>
      </c>
      <c r="X168" s="26"/>
    </row>
    <row r="169" spans="1:24" s="15" customFormat="1" ht="15.6" x14ac:dyDescent="0.25">
      <c r="A169" s="12" t="s">
        <v>236</v>
      </c>
      <c r="B169" s="13" t="s">
        <v>117</v>
      </c>
      <c r="C169" s="103">
        <v>2021</v>
      </c>
      <c r="D169" s="70">
        <v>2021</v>
      </c>
      <c r="E169" s="70">
        <v>2021</v>
      </c>
      <c r="F169" s="97"/>
      <c r="G169" s="25">
        <v>2.4652642589435003</v>
      </c>
      <c r="H169" s="26"/>
      <c r="I169" s="26">
        <v>2.4651774266666671</v>
      </c>
      <c r="J169" s="26">
        <v>0.30022976000000001</v>
      </c>
      <c r="K169" s="26">
        <v>3.754329E-2</v>
      </c>
      <c r="L169" s="26">
        <v>3.754329E-2</v>
      </c>
      <c r="M169" s="26">
        <v>7.2109630000000008E-2</v>
      </c>
      <c r="N169" s="26">
        <v>7.2109630000000008E-2</v>
      </c>
      <c r="O169" s="26">
        <v>0.19057684</v>
      </c>
      <c r="P169" s="26">
        <v>0.19057684</v>
      </c>
      <c r="Q169" s="26">
        <v>2.1649476666666665</v>
      </c>
      <c r="R169" s="26">
        <v>0</v>
      </c>
      <c r="S169" s="25">
        <v>0</v>
      </c>
      <c r="T169" s="26">
        <v>-2.1649476666666669</v>
      </c>
      <c r="U169" s="40">
        <v>-87.821170324200111</v>
      </c>
      <c r="V169" s="26">
        <v>-2.1649476666666669</v>
      </c>
      <c r="W169" s="26">
        <v>0</v>
      </c>
      <c r="X169" s="19"/>
    </row>
    <row r="170" spans="1:24" x14ac:dyDescent="0.25">
      <c r="A170" s="1"/>
      <c r="B170" s="28" t="s">
        <v>312</v>
      </c>
      <c r="C170" s="103">
        <v>2021</v>
      </c>
      <c r="D170" s="70">
        <v>2021</v>
      </c>
      <c r="E170" s="70">
        <v>2021</v>
      </c>
      <c r="F170" s="97"/>
      <c r="G170" s="25">
        <v>8.6832276833629748E-5</v>
      </c>
      <c r="H170" s="25">
        <v>0</v>
      </c>
      <c r="I170" s="26">
        <v>1.7389329566666665</v>
      </c>
      <c r="J170" s="26">
        <v>5.6598290000000002E-2</v>
      </c>
      <c r="K170" s="26">
        <v>3.754329E-2</v>
      </c>
      <c r="L170" s="26">
        <v>3.754329E-2</v>
      </c>
      <c r="M170" s="26">
        <v>1.9055000000000002E-2</v>
      </c>
      <c r="N170" s="26">
        <v>1.9055000000000002E-2</v>
      </c>
      <c r="O170" s="26">
        <v>0</v>
      </c>
      <c r="P170" s="26">
        <v>0</v>
      </c>
      <c r="Q170" s="26">
        <v>1.6823346666666665</v>
      </c>
      <c r="R170" s="26">
        <v>0</v>
      </c>
      <c r="S170" s="25">
        <v>0</v>
      </c>
      <c r="T170" s="26">
        <v>0</v>
      </c>
      <c r="U170" s="40">
        <v>0</v>
      </c>
      <c r="V170" s="9">
        <v>0</v>
      </c>
      <c r="W170" s="9">
        <v>0</v>
      </c>
      <c r="X170" s="26"/>
    </row>
    <row r="171" spans="1:24" ht="26.4" x14ac:dyDescent="0.25">
      <c r="A171" s="1"/>
      <c r="B171" s="28" t="s">
        <v>330</v>
      </c>
      <c r="C171" s="103">
        <v>2021</v>
      </c>
      <c r="D171" s="70">
        <v>2021</v>
      </c>
      <c r="E171" s="70">
        <v>2021</v>
      </c>
      <c r="F171" s="97"/>
      <c r="G171" s="25">
        <v>0</v>
      </c>
      <c r="H171" s="25">
        <v>0</v>
      </c>
      <c r="I171" s="26">
        <v>0.53566763000000006</v>
      </c>
      <c r="J171" s="26">
        <v>5.3054629999999998E-2</v>
      </c>
      <c r="K171" s="26">
        <v>0</v>
      </c>
      <c r="L171" s="26">
        <v>0</v>
      </c>
      <c r="M171" s="26">
        <v>5.3054629999999998E-2</v>
      </c>
      <c r="N171" s="26">
        <v>5.3054629999999998E-2</v>
      </c>
      <c r="O171" s="26">
        <v>0</v>
      </c>
      <c r="P171" s="26">
        <v>0</v>
      </c>
      <c r="Q171" s="26">
        <v>0.48261300000000001</v>
      </c>
      <c r="R171" s="26">
        <v>0</v>
      </c>
      <c r="S171" s="25">
        <v>0</v>
      </c>
      <c r="T171" s="26">
        <v>0</v>
      </c>
      <c r="U171" s="40">
        <v>0</v>
      </c>
      <c r="V171" s="9">
        <v>0</v>
      </c>
      <c r="W171" s="9">
        <v>0</v>
      </c>
      <c r="X171" s="26"/>
    </row>
    <row r="172" spans="1:24" ht="26.4" x14ac:dyDescent="0.25">
      <c r="A172" s="1"/>
      <c r="B172" s="55" t="s">
        <v>443</v>
      </c>
      <c r="C172" s="103">
        <v>2021</v>
      </c>
      <c r="D172" s="70">
        <v>2021</v>
      </c>
      <c r="E172" s="70">
        <v>2021</v>
      </c>
      <c r="F172" s="97"/>
      <c r="G172" s="25">
        <v>0</v>
      </c>
      <c r="H172" s="25">
        <v>0</v>
      </c>
      <c r="I172" s="26">
        <v>5.1447569999999998E-2</v>
      </c>
      <c r="J172" s="26">
        <v>5.1447569999999998E-2</v>
      </c>
      <c r="K172" s="26">
        <v>0</v>
      </c>
      <c r="L172" s="26">
        <v>0</v>
      </c>
      <c r="M172" s="26">
        <v>0</v>
      </c>
      <c r="N172" s="26">
        <v>0</v>
      </c>
      <c r="O172" s="26">
        <v>5.1447569999999998E-2</v>
      </c>
      <c r="P172" s="26">
        <v>5.1447569999999998E-2</v>
      </c>
      <c r="Q172" s="26">
        <v>0</v>
      </c>
      <c r="R172" s="26">
        <v>0</v>
      </c>
      <c r="S172" s="25">
        <v>0</v>
      </c>
      <c r="T172" s="26">
        <v>0</v>
      </c>
      <c r="U172" s="40">
        <v>0</v>
      </c>
      <c r="V172" s="9">
        <v>0</v>
      </c>
      <c r="W172" s="9">
        <v>0</v>
      </c>
      <c r="X172" s="26"/>
    </row>
    <row r="173" spans="1:24" ht="26.4" x14ac:dyDescent="0.25">
      <c r="A173" s="1"/>
      <c r="B173" s="28" t="s">
        <v>444</v>
      </c>
      <c r="C173" s="103">
        <v>2021</v>
      </c>
      <c r="D173" s="70">
        <v>2021</v>
      </c>
      <c r="E173" s="70">
        <v>2021</v>
      </c>
      <c r="F173" s="97"/>
      <c r="G173" s="25">
        <v>0</v>
      </c>
      <c r="H173" s="25">
        <v>0</v>
      </c>
      <c r="I173" s="26">
        <v>0.13912927</v>
      </c>
      <c r="J173" s="26">
        <v>0.13912927</v>
      </c>
      <c r="K173" s="26">
        <v>0</v>
      </c>
      <c r="L173" s="26">
        <v>0</v>
      </c>
      <c r="M173" s="26">
        <v>0</v>
      </c>
      <c r="N173" s="26">
        <v>0</v>
      </c>
      <c r="O173" s="26">
        <v>0.13912927</v>
      </c>
      <c r="P173" s="26">
        <v>0.13912927</v>
      </c>
      <c r="Q173" s="26">
        <v>0</v>
      </c>
      <c r="R173" s="26">
        <v>0</v>
      </c>
      <c r="S173" s="25">
        <v>0</v>
      </c>
      <c r="T173" s="26">
        <v>0</v>
      </c>
      <c r="U173" s="40">
        <v>0</v>
      </c>
      <c r="V173" s="9">
        <v>0</v>
      </c>
      <c r="W173" s="9">
        <v>0</v>
      </c>
      <c r="X173" s="26"/>
    </row>
    <row r="174" spans="1:24" s="15" customFormat="1" ht="15.6" x14ac:dyDescent="0.25">
      <c r="A174" s="12" t="s">
        <v>237</v>
      </c>
      <c r="B174" s="13" t="s">
        <v>118</v>
      </c>
      <c r="C174" s="103">
        <v>2021</v>
      </c>
      <c r="D174" s="70">
        <v>2021</v>
      </c>
      <c r="E174" s="70">
        <v>2021</v>
      </c>
      <c r="F174" s="97"/>
      <c r="G174" s="25">
        <v>0</v>
      </c>
      <c r="H174" s="26"/>
      <c r="I174" s="26">
        <v>0</v>
      </c>
      <c r="J174" s="26">
        <v>0.10076085999999999</v>
      </c>
      <c r="K174" s="26">
        <v>0</v>
      </c>
      <c r="L174" s="26">
        <v>0</v>
      </c>
      <c r="M174" s="26">
        <v>0</v>
      </c>
      <c r="N174" s="26">
        <v>9.4978600000000003E-3</v>
      </c>
      <c r="O174" s="26">
        <v>0</v>
      </c>
      <c r="P174" s="26">
        <v>9.1262999999999997E-2</v>
      </c>
      <c r="Q174" s="26">
        <v>0</v>
      </c>
      <c r="R174" s="26">
        <v>0</v>
      </c>
      <c r="S174" s="25">
        <v>0</v>
      </c>
      <c r="T174" s="26">
        <v>0.10076085999999999</v>
      </c>
      <c r="U174" s="40">
        <v>0</v>
      </c>
      <c r="V174" s="26">
        <v>0</v>
      </c>
      <c r="W174" s="26">
        <v>0.10076085999999999</v>
      </c>
      <c r="X174" s="19"/>
    </row>
    <row r="175" spans="1:24" s="15" customFormat="1" ht="26.4" x14ac:dyDescent="0.25">
      <c r="A175" s="12"/>
      <c r="B175" s="28" t="s">
        <v>506</v>
      </c>
      <c r="C175" s="103">
        <v>2021</v>
      </c>
      <c r="D175" s="70">
        <v>2021</v>
      </c>
      <c r="E175" s="70">
        <v>2021</v>
      </c>
      <c r="F175" s="97"/>
      <c r="G175" s="25">
        <v>0</v>
      </c>
      <c r="H175" s="25">
        <v>0</v>
      </c>
      <c r="I175" s="26">
        <v>0</v>
      </c>
      <c r="J175" s="26">
        <v>9.4978600000000003E-3</v>
      </c>
      <c r="K175" s="26">
        <v>0</v>
      </c>
      <c r="L175" s="26">
        <v>0</v>
      </c>
      <c r="M175" s="26">
        <v>0</v>
      </c>
      <c r="N175" s="26">
        <v>9.4978600000000003E-3</v>
      </c>
      <c r="O175" s="26">
        <v>0</v>
      </c>
      <c r="P175" s="26">
        <v>0</v>
      </c>
      <c r="Q175" s="26">
        <v>0</v>
      </c>
      <c r="R175" s="26">
        <v>0</v>
      </c>
      <c r="S175" s="25">
        <v>0</v>
      </c>
      <c r="T175" s="26">
        <v>0</v>
      </c>
      <c r="U175" s="40">
        <v>0</v>
      </c>
      <c r="V175" s="9">
        <v>0</v>
      </c>
      <c r="W175" s="9">
        <v>0</v>
      </c>
      <c r="X175" s="26"/>
    </row>
    <row r="176" spans="1:24" s="15" customFormat="1" ht="26.4" x14ac:dyDescent="0.25">
      <c r="A176" s="12"/>
      <c r="B176" s="28" t="s">
        <v>519</v>
      </c>
      <c r="C176" s="103">
        <v>2021</v>
      </c>
      <c r="D176" s="70">
        <v>2021</v>
      </c>
      <c r="E176" s="70">
        <v>2021</v>
      </c>
      <c r="F176" s="97"/>
      <c r="G176" s="25">
        <v>0</v>
      </c>
      <c r="H176" s="25">
        <v>0</v>
      </c>
      <c r="I176" s="26">
        <v>0</v>
      </c>
      <c r="J176" s="26">
        <v>9.1262999999999997E-2</v>
      </c>
      <c r="K176" s="26">
        <v>0</v>
      </c>
      <c r="L176" s="26">
        <v>0</v>
      </c>
      <c r="M176" s="26">
        <v>0</v>
      </c>
      <c r="N176" s="26">
        <v>0</v>
      </c>
      <c r="O176" s="26">
        <v>0</v>
      </c>
      <c r="P176" s="26">
        <v>9.1262999999999997E-2</v>
      </c>
      <c r="Q176" s="26">
        <v>0</v>
      </c>
      <c r="R176" s="26">
        <v>0</v>
      </c>
      <c r="S176" s="25">
        <v>0</v>
      </c>
      <c r="T176" s="26">
        <v>0</v>
      </c>
      <c r="U176" s="40">
        <v>0</v>
      </c>
      <c r="V176" s="9">
        <v>0</v>
      </c>
      <c r="W176" s="9">
        <v>0</v>
      </c>
      <c r="X176" s="26"/>
    </row>
    <row r="177" spans="1:25" s="15" customFormat="1" ht="15.6" x14ac:dyDescent="0.25">
      <c r="A177" s="12" t="s">
        <v>703</v>
      </c>
      <c r="B177" s="13" t="s">
        <v>148</v>
      </c>
      <c r="C177" s="103">
        <v>2021</v>
      </c>
      <c r="D177" s="70">
        <v>2021</v>
      </c>
      <c r="E177" s="70">
        <v>2021</v>
      </c>
      <c r="F177" s="97"/>
      <c r="G177" s="25">
        <v>0</v>
      </c>
      <c r="H177" s="26"/>
      <c r="I177" s="26">
        <v>0</v>
      </c>
      <c r="J177" s="26">
        <v>0.21524894999999999</v>
      </c>
      <c r="K177" s="26">
        <v>0</v>
      </c>
      <c r="L177" s="26">
        <v>0</v>
      </c>
      <c r="M177" s="26">
        <v>0</v>
      </c>
      <c r="N177" s="26">
        <v>0</v>
      </c>
      <c r="O177" s="26">
        <v>0</v>
      </c>
      <c r="P177" s="26">
        <v>9.1119949999999991E-2</v>
      </c>
      <c r="Q177" s="26">
        <v>0</v>
      </c>
      <c r="R177" s="26">
        <v>0.124129</v>
      </c>
      <c r="S177" s="25">
        <v>0</v>
      </c>
      <c r="T177" s="26">
        <v>0.21524894999999999</v>
      </c>
      <c r="U177" s="40">
        <v>0</v>
      </c>
      <c r="V177" s="26">
        <v>0</v>
      </c>
      <c r="W177" s="26">
        <v>0.21524894999999999</v>
      </c>
      <c r="X177" s="19"/>
    </row>
    <row r="178" spans="1:25" s="15" customFormat="1" ht="26.4" x14ac:dyDescent="0.25">
      <c r="A178" s="12"/>
      <c r="B178" s="28" t="s">
        <v>445</v>
      </c>
      <c r="C178" s="103">
        <v>2021</v>
      </c>
      <c r="D178" s="70">
        <v>2021</v>
      </c>
      <c r="E178" s="70">
        <v>2021</v>
      </c>
      <c r="F178" s="97"/>
      <c r="G178" s="25">
        <v>0</v>
      </c>
      <c r="H178" s="25">
        <v>0</v>
      </c>
      <c r="I178" s="26">
        <v>0</v>
      </c>
      <c r="J178" s="26">
        <v>0.21524894999999999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9.1119949999999991E-2</v>
      </c>
      <c r="Q178" s="26">
        <v>0</v>
      </c>
      <c r="R178" s="26">
        <v>0.124129</v>
      </c>
      <c r="S178" s="25">
        <v>0</v>
      </c>
      <c r="T178" s="26">
        <v>0</v>
      </c>
      <c r="U178" s="40">
        <v>0</v>
      </c>
      <c r="V178" s="9">
        <v>0</v>
      </c>
      <c r="W178" s="9">
        <v>0</v>
      </c>
      <c r="X178" s="26"/>
    </row>
    <row r="179" spans="1:25" s="15" customFormat="1" x14ac:dyDescent="0.25">
      <c r="A179" s="12" t="s">
        <v>28</v>
      </c>
      <c r="B179" s="2" t="s">
        <v>16</v>
      </c>
      <c r="C179" s="2"/>
      <c r="D179" s="2"/>
      <c r="E179" s="2"/>
      <c r="F179" s="97">
        <v>134.01755701814201</v>
      </c>
      <c r="G179" s="18">
        <v>114.8028356575</v>
      </c>
      <c r="H179" s="18">
        <v>0</v>
      </c>
      <c r="I179" s="18">
        <v>114.80308664583332</v>
      </c>
      <c r="J179" s="18">
        <v>153.85629210416664</v>
      </c>
      <c r="K179" s="18">
        <v>13.175425486666667</v>
      </c>
      <c r="L179" s="18">
        <v>13.174064873333332</v>
      </c>
      <c r="M179" s="18">
        <v>27.472131306666668</v>
      </c>
      <c r="N179" s="18">
        <v>27.787656443333333</v>
      </c>
      <c r="O179" s="18">
        <v>33.27103889</v>
      </c>
      <c r="P179" s="18">
        <v>34.993725619999999</v>
      </c>
      <c r="Q179" s="18">
        <v>40.884490962499996</v>
      </c>
      <c r="R179" s="18">
        <v>77.900845167499995</v>
      </c>
      <c r="S179" s="18">
        <v>0</v>
      </c>
      <c r="T179" s="18">
        <v>39.053205458333316</v>
      </c>
      <c r="U179" s="40">
        <v>34.017557018142014</v>
      </c>
      <c r="V179" s="26">
        <v>0</v>
      </c>
      <c r="W179" s="26">
        <v>39.053205458333316</v>
      </c>
      <c r="X179" s="18"/>
    </row>
    <row r="180" spans="1:25" s="15" customFormat="1" x14ac:dyDescent="0.25">
      <c r="A180" s="12" t="s">
        <v>35</v>
      </c>
      <c r="B180" s="2" t="s">
        <v>15</v>
      </c>
      <c r="C180" s="2"/>
      <c r="D180" s="2"/>
      <c r="E180" s="2"/>
      <c r="F180" s="97">
        <v>47.506690614494858</v>
      </c>
      <c r="G180" s="18">
        <v>0.65791166666666667</v>
      </c>
      <c r="H180" s="18">
        <v>0</v>
      </c>
      <c r="I180" s="18">
        <v>0.65791166666666667</v>
      </c>
      <c r="J180" s="18">
        <v>0.31255206000000002</v>
      </c>
      <c r="K180" s="18">
        <v>0</v>
      </c>
      <c r="L180" s="18">
        <v>0</v>
      </c>
      <c r="M180" s="18">
        <v>0</v>
      </c>
      <c r="N180" s="18">
        <v>0</v>
      </c>
      <c r="O180" s="18">
        <v>0</v>
      </c>
      <c r="P180" s="18">
        <v>0</v>
      </c>
      <c r="Q180" s="18">
        <v>0.65791166666666667</v>
      </c>
      <c r="R180" s="18">
        <v>0.31255206000000002</v>
      </c>
      <c r="S180" s="18">
        <v>0</v>
      </c>
      <c r="T180" s="18">
        <v>-0.34535960666666671</v>
      </c>
      <c r="U180" s="40">
        <v>-52.493309385505142</v>
      </c>
      <c r="V180" s="26">
        <v>-0.34535960666666671</v>
      </c>
      <c r="W180" s="26">
        <v>0</v>
      </c>
      <c r="X180" s="18"/>
    </row>
    <row r="181" spans="1:25" s="15" customFormat="1" ht="26.4" x14ac:dyDescent="0.25">
      <c r="A181" s="12" t="s">
        <v>29</v>
      </c>
      <c r="B181" s="13" t="s">
        <v>296</v>
      </c>
      <c r="C181" s="13"/>
      <c r="D181" s="13"/>
      <c r="E181" s="13"/>
      <c r="F181" s="97">
        <v>47.506690614494858</v>
      </c>
      <c r="G181" s="18">
        <v>0.65791166666666667</v>
      </c>
      <c r="H181" s="18">
        <v>0</v>
      </c>
      <c r="I181" s="18">
        <v>0.65791166666666667</v>
      </c>
      <c r="J181" s="18">
        <v>0.31255206000000002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0.65791166666666667</v>
      </c>
      <c r="R181" s="18">
        <v>0.31255206000000002</v>
      </c>
      <c r="S181" s="18">
        <v>0</v>
      </c>
      <c r="T181" s="18">
        <v>-0.34535960666666671</v>
      </c>
      <c r="U181" s="40">
        <v>-52.493309385505142</v>
      </c>
      <c r="V181" s="18">
        <v>-0.34536000000000006</v>
      </c>
      <c r="W181" s="18">
        <v>0</v>
      </c>
      <c r="X181" s="18"/>
    </row>
    <row r="182" spans="1:25" s="23" customFormat="1" ht="26.4" x14ac:dyDescent="0.25">
      <c r="A182" s="1" t="s">
        <v>169</v>
      </c>
      <c r="B182" s="27" t="s">
        <v>297</v>
      </c>
      <c r="C182" s="103">
        <v>2021</v>
      </c>
      <c r="D182" s="70">
        <v>2021</v>
      </c>
      <c r="E182" s="70" t="s">
        <v>702</v>
      </c>
      <c r="F182" s="97">
        <v>0</v>
      </c>
      <c r="G182" s="25">
        <v>0.34536000000000006</v>
      </c>
      <c r="H182" s="25">
        <v>0</v>
      </c>
      <c r="I182" s="26">
        <v>0.34536000000000006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0.34536000000000006</v>
      </c>
      <c r="R182" s="26">
        <v>0</v>
      </c>
      <c r="S182" s="25">
        <v>0</v>
      </c>
      <c r="T182" s="26">
        <v>-0.34536000000000006</v>
      </c>
      <c r="U182" s="40">
        <v>-100</v>
      </c>
      <c r="V182" s="26">
        <v>-0.34536000000000006</v>
      </c>
      <c r="W182" s="26">
        <v>0</v>
      </c>
      <c r="X182" s="26"/>
    </row>
    <row r="183" spans="1:25" s="23" customFormat="1" x14ac:dyDescent="0.25">
      <c r="A183" s="1" t="s">
        <v>229</v>
      </c>
      <c r="B183" s="27" t="s">
        <v>298</v>
      </c>
      <c r="C183" s="103">
        <v>2021</v>
      </c>
      <c r="D183" s="70">
        <v>2021</v>
      </c>
      <c r="E183" s="70">
        <v>2021</v>
      </c>
      <c r="F183" s="97">
        <v>100.00012584586015</v>
      </c>
      <c r="G183" s="25">
        <v>0.31255166666666667</v>
      </c>
      <c r="H183" s="25">
        <v>0</v>
      </c>
      <c r="I183" s="26">
        <v>0.31255166666666667</v>
      </c>
      <c r="J183" s="26">
        <v>0.31255206000000002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0.31255166666666667</v>
      </c>
      <c r="R183" s="26">
        <v>0.31255206000000002</v>
      </c>
      <c r="S183" s="25">
        <v>0</v>
      </c>
      <c r="T183" s="26">
        <v>3.9333333334834464E-7</v>
      </c>
      <c r="U183" s="40">
        <v>1.258458601540724E-4</v>
      </c>
      <c r="V183" s="26">
        <v>0</v>
      </c>
      <c r="W183" s="26">
        <v>3.9333333334834464E-7</v>
      </c>
      <c r="X183" s="26"/>
    </row>
    <row r="184" spans="1:25" s="15" customFormat="1" x14ac:dyDescent="0.25">
      <c r="A184" s="12" t="s">
        <v>30</v>
      </c>
      <c r="B184" s="16" t="s">
        <v>73</v>
      </c>
      <c r="C184" s="103">
        <v>2021</v>
      </c>
      <c r="D184" s="70">
        <v>2021</v>
      </c>
      <c r="E184" s="70">
        <v>2021</v>
      </c>
      <c r="F184" s="97">
        <v>134.51618964375047</v>
      </c>
      <c r="G184" s="14">
        <v>114.14492399083333</v>
      </c>
      <c r="H184" s="14">
        <v>0</v>
      </c>
      <c r="I184" s="14">
        <v>114.14517497916665</v>
      </c>
      <c r="J184" s="14">
        <v>153.54374004416664</v>
      </c>
      <c r="K184" s="14">
        <v>13.175425486666667</v>
      </c>
      <c r="L184" s="14">
        <v>13.174064873333332</v>
      </c>
      <c r="M184" s="14">
        <v>27.472131306666668</v>
      </c>
      <c r="N184" s="14">
        <v>27.787656443333333</v>
      </c>
      <c r="O184" s="14">
        <v>33.27103889</v>
      </c>
      <c r="P184" s="14">
        <v>34.993725619999999</v>
      </c>
      <c r="Q184" s="14">
        <v>40.226579295833332</v>
      </c>
      <c r="R184" s="14">
        <v>77.588293107499993</v>
      </c>
      <c r="S184" s="14">
        <v>0</v>
      </c>
      <c r="T184" s="26">
        <v>39.398565064999985</v>
      </c>
      <c r="U184" s="40">
        <v>34.516189643750465</v>
      </c>
      <c r="V184" s="26">
        <v>0</v>
      </c>
      <c r="W184" s="26">
        <v>39.398565064999985</v>
      </c>
      <c r="X184" s="14"/>
      <c r="Y184" s="30">
        <v>2.5098833332037884E-4</v>
      </c>
    </row>
    <row r="185" spans="1:25" s="15" customFormat="1" ht="26.4" x14ac:dyDescent="0.25">
      <c r="A185" s="12"/>
      <c r="B185" s="16" t="s">
        <v>162</v>
      </c>
      <c r="C185" s="103">
        <v>2021</v>
      </c>
      <c r="D185" s="70">
        <v>2021</v>
      </c>
      <c r="E185" s="70">
        <v>2021</v>
      </c>
      <c r="F185" s="97">
        <v>97.739439925709121</v>
      </c>
      <c r="G185" s="25">
        <v>8.1416666666666675</v>
      </c>
      <c r="H185" s="14"/>
      <c r="I185" s="18">
        <v>8.1416626758333326</v>
      </c>
      <c r="J185" s="18">
        <v>7.9576155000000011</v>
      </c>
      <c r="K185" s="18">
        <v>0</v>
      </c>
      <c r="L185" s="18">
        <v>0</v>
      </c>
      <c r="M185" s="18">
        <v>0</v>
      </c>
      <c r="N185" s="18">
        <v>0</v>
      </c>
      <c r="O185" s="18">
        <v>0</v>
      </c>
      <c r="P185" s="18">
        <v>0</v>
      </c>
      <c r="Q185" s="18">
        <v>8.1416626758333326</v>
      </c>
      <c r="R185" s="18">
        <v>7.9576155000000011</v>
      </c>
      <c r="S185" s="25">
        <v>0</v>
      </c>
      <c r="T185" s="19">
        <v>-0.18404717583333152</v>
      </c>
      <c r="U185" s="59">
        <v>-2.2605600742908791</v>
      </c>
      <c r="V185" s="19">
        <v>-0.18404717583333152</v>
      </c>
      <c r="W185" s="19">
        <v>0</v>
      </c>
      <c r="X185" s="14"/>
    </row>
    <row r="186" spans="1:25" s="15" customFormat="1" ht="26.4" x14ac:dyDescent="0.25">
      <c r="A186" s="12"/>
      <c r="B186" s="28" t="s">
        <v>624</v>
      </c>
      <c r="C186" s="103">
        <v>2021</v>
      </c>
      <c r="D186" s="70">
        <v>2021</v>
      </c>
      <c r="E186" s="70">
        <v>2021</v>
      </c>
      <c r="F186" s="97">
        <v>100</v>
      </c>
      <c r="G186" s="25">
        <v>0</v>
      </c>
      <c r="H186" s="25">
        <v>0</v>
      </c>
      <c r="I186" s="26">
        <v>0.44300400000000012</v>
      </c>
      <c r="J186" s="26">
        <v>0.44300400000000012</v>
      </c>
      <c r="K186" s="26">
        <v>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  <c r="Q186" s="26">
        <v>0.44300400000000012</v>
      </c>
      <c r="R186" s="26">
        <v>0.44300400000000012</v>
      </c>
      <c r="S186" s="25">
        <v>0</v>
      </c>
      <c r="T186" s="26">
        <v>0</v>
      </c>
      <c r="U186" s="40">
        <v>0</v>
      </c>
      <c r="V186" s="9">
        <v>0</v>
      </c>
      <c r="W186" s="9">
        <v>0</v>
      </c>
      <c r="X186" s="14"/>
    </row>
    <row r="187" spans="1:25" s="15" customFormat="1" ht="26.4" x14ac:dyDescent="0.25">
      <c r="A187" s="12"/>
      <c r="B187" s="28" t="s">
        <v>622</v>
      </c>
      <c r="C187" s="103">
        <v>2021</v>
      </c>
      <c r="D187" s="70">
        <v>2021</v>
      </c>
      <c r="E187" s="70">
        <v>2021</v>
      </c>
      <c r="F187" s="97">
        <v>100</v>
      </c>
      <c r="G187" s="25">
        <v>0</v>
      </c>
      <c r="H187" s="25">
        <v>0</v>
      </c>
      <c r="I187" s="26">
        <v>0.26617099999999999</v>
      </c>
      <c r="J187" s="26">
        <v>0.26617099999999999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0.26617099999999999</v>
      </c>
      <c r="R187" s="26">
        <v>0.26617099999999999</v>
      </c>
      <c r="S187" s="25">
        <v>0</v>
      </c>
      <c r="T187" s="26">
        <v>0</v>
      </c>
      <c r="U187" s="40">
        <v>0</v>
      </c>
      <c r="V187" s="9">
        <v>0</v>
      </c>
      <c r="W187" s="9">
        <v>0</v>
      </c>
      <c r="X187" s="14"/>
    </row>
    <row r="188" spans="1:25" s="15" customFormat="1" ht="26.4" x14ac:dyDescent="0.25">
      <c r="A188" s="12"/>
      <c r="B188" s="28" t="s">
        <v>623</v>
      </c>
      <c r="C188" s="103">
        <v>2021</v>
      </c>
      <c r="D188" s="70">
        <v>2021</v>
      </c>
      <c r="E188" s="70">
        <v>2021</v>
      </c>
      <c r="F188" s="97">
        <v>100</v>
      </c>
      <c r="G188" s="25">
        <v>0</v>
      </c>
      <c r="H188" s="25">
        <v>0</v>
      </c>
      <c r="I188" s="26">
        <v>0.183972</v>
      </c>
      <c r="J188" s="26">
        <v>0.183972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  <c r="Q188" s="26">
        <v>0.183972</v>
      </c>
      <c r="R188" s="26">
        <v>0.183972</v>
      </c>
      <c r="S188" s="25">
        <v>0</v>
      </c>
      <c r="T188" s="26">
        <v>0</v>
      </c>
      <c r="U188" s="40">
        <v>0</v>
      </c>
      <c r="V188" s="9">
        <v>0</v>
      </c>
      <c r="W188" s="9">
        <v>0</v>
      </c>
      <c r="X188" s="14"/>
    </row>
    <row r="189" spans="1:25" s="15" customFormat="1" ht="26.4" x14ac:dyDescent="0.25">
      <c r="A189" s="12"/>
      <c r="B189" s="28" t="s">
        <v>709</v>
      </c>
      <c r="C189" s="103">
        <v>2021</v>
      </c>
      <c r="D189" s="70">
        <v>2021</v>
      </c>
      <c r="E189" s="70">
        <v>2021</v>
      </c>
      <c r="F189" s="97">
        <v>110.13714032821882</v>
      </c>
      <c r="G189" s="25">
        <v>0</v>
      </c>
      <c r="H189" s="25">
        <v>0</v>
      </c>
      <c r="I189" s="26">
        <v>1.0153273425000002</v>
      </c>
      <c r="J189" s="26">
        <v>1.1182525000000001</v>
      </c>
      <c r="K189" s="26">
        <v>0</v>
      </c>
      <c r="L189" s="26">
        <v>0</v>
      </c>
      <c r="M189" s="26">
        <v>0</v>
      </c>
      <c r="N189" s="26">
        <v>0</v>
      </c>
      <c r="O189" s="26">
        <v>0</v>
      </c>
      <c r="P189" s="26">
        <v>0</v>
      </c>
      <c r="Q189" s="26">
        <v>1.0153273425000002</v>
      </c>
      <c r="R189" s="26">
        <v>1.1182525000000001</v>
      </c>
      <c r="S189" s="25">
        <v>0</v>
      </c>
      <c r="T189" s="26">
        <v>0</v>
      </c>
      <c r="U189" s="40">
        <v>0</v>
      </c>
      <c r="V189" s="9">
        <v>0</v>
      </c>
      <c r="W189" s="9">
        <v>0</v>
      </c>
      <c r="X189" s="14"/>
    </row>
    <row r="190" spans="1:25" s="15" customFormat="1" ht="26.4" x14ac:dyDescent="0.25">
      <c r="A190" s="12"/>
      <c r="B190" s="28" t="s">
        <v>625</v>
      </c>
      <c r="C190" s="103">
        <v>2021</v>
      </c>
      <c r="D190" s="70">
        <v>2021</v>
      </c>
      <c r="E190" s="70">
        <v>2021</v>
      </c>
      <c r="F190" s="97">
        <v>100</v>
      </c>
      <c r="G190" s="25">
        <v>0</v>
      </c>
      <c r="H190" s="25">
        <v>0</v>
      </c>
      <c r="I190" s="26">
        <v>0.84450999999999998</v>
      </c>
      <c r="J190" s="26">
        <v>0.84450999999999998</v>
      </c>
      <c r="K190" s="26">
        <v>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  <c r="Q190" s="26">
        <v>0.84450999999999998</v>
      </c>
      <c r="R190" s="26">
        <v>0.84450999999999998</v>
      </c>
      <c r="S190" s="25">
        <v>0</v>
      </c>
      <c r="T190" s="26">
        <v>0</v>
      </c>
      <c r="U190" s="40">
        <v>0</v>
      </c>
      <c r="V190" s="9">
        <v>0</v>
      </c>
      <c r="W190" s="9">
        <v>0</v>
      </c>
      <c r="X190" s="14"/>
    </row>
    <row r="191" spans="1:25" s="15" customFormat="1" ht="26.4" x14ac:dyDescent="0.25">
      <c r="A191" s="12"/>
      <c r="B191" s="24" t="s">
        <v>613</v>
      </c>
      <c r="C191" s="103">
        <v>2021</v>
      </c>
      <c r="D191" s="70">
        <v>2021</v>
      </c>
      <c r="E191" s="70">
        <v>2021</v>
      </c>
      <c r="F191" s="97">
        <v>100</v>
      </c>
      <c r="G191" s="25">
        <v>0</v>
      </c>
      <c r="H191" s="25">
        <v>0</v>
      </c>
      <c r="I191" s="26">
        <v>0.84450999999999998</v>
      </c>
      <c r="J191" s="26">
        <v>0.84450999999999998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  <c r="Q191" s="26">
        <v>0.84450999999999998</v>
      </c>
      <c r="R191" s="26">
        <v>0.84450999999999998</v>
      </c>
      <c r="S191" s="25">
        <v>0</v>
      </c>
      <c r="T191" s="26">
        <v>0</v>
      </c>
      <c r="U191" s="40">
        <v>0</v>
      </c>
      <c r="V191" s="9">
        <v>0</v>
      </c>
      <c r="W191" s="9">
        <v>0</v>
      </c>
      <c r="X191" s="14"/>
    </row>
    <row r="192" spans="1:25" s="15" customFormat="1" ht="26.4" x14ac:dyDescent="0.25">
      <c r="A192" s="12"/>
      <c r="B192" s="28" t="s">
        <v>528</v>
      </c>
      <c r="C192" s="103">
        <v>2021</v>
      </c>
      <c r="D192" s="70">
        <v>2021</v>
      </c>
      <c r="E192" s="70">
        <v>2021</v>
      </c>
      <c r="F192" s="97">
        <v>90.946425285120142</v>
      </c>
      <c r="G192" s="25">
        <v>0</v>
      </c>
      <c r="H192" s="25">
        <v>0</v>
      </c>
      <c r="I192" s="26">
        <v>3.1697166666666665</v>
      </c>
      <c r="J192" s="26">
        <v>2.8827440000000002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26">
        <v>0</v>
      </c>
      <c r="Q192" s="26">
        <v>3.1697166666666665</v>
      </c>
      <c r="R192" s="26">
        <v>2.8827440000000002</v>
      </c>
      <c r="S192" s="25">
        <v>0</v>
      </c>
      <c r="T192" s="26">
        <v>0</v>
      </c>
      <c r="U192" s="40">
        <v>0</v>
      </c>
      <c r="V192" s="9">
        <v>0</v>
      </c>
      <c r="W192" s="9">
        <v>0</v>
      </c>
      <c r="X192" s="14"/>
    </row>
    <row r="193" spans="1:24" s="15" customFormat="1" ht="26.4" x14ac:dyDescent="0.25">
      <c r="A193" s="12"/>
      <c r="B193" s="28" t="s">
        <v>539</v>
      </c>
      <c r="C193" s="103">
        <v>2021</v>
      </c>
      <c r="D193" s="70">
        <v>2021</v>
      </c>
      <c r="E193" s="70">
        <v>2021</v>
      </c>
      <c r="F193" s="97">
        <v>100.00009724362933</v>
      </c>
      <c r="G193" s="25">
        <v>0</v>
      </c>
      <c r="H193" s="25">
        <v>0</v>
      </c>
      <c r="I193" s="26">
        <v>0.34278166666666665</v>
      </c>
      <c r="J193" s="26">
        <v>0.34278199999999998</v>
      </c>
      <c r="K193" s="26">
        <v>0</v>
      </c>
      <c r="L193" s="26">
        <v>0</v>
      </c>
      <c r="M193" s="26">
        <v>0</v>
      </c>
      <c r="N193" s="26">
        <v>0</v>
      </c>
      <c r="O193" s="26">
        <v>0</v>
      </c>
      <c r="P193" s="26">
        <v>0</v>
      </c>
      <c r="Q193" s="26">
        <v>0.34278166666666665</v>
      </c>
      <c r="R193" s="26">
        <v>0.34278199999999998</v>
      </c>
      <c r="S193" s="25">
        <v>0</v>
      </c>
      <c r="T193" s="26">
        <v>0</v>
      </c>
      <c r="U193" s="40">
        <v>0</v>
      </c>
      <c r="V193" s="9">
        <v>0</v>
      </c>
      <c r="W193" s="9">
        <v>0</v>
      </c>
      <c r="X193" s="14"/>
    </row>
    <row r="194" spans="1:24" s="15" customFormat="1" ht="26.4" x14ac:dyDescent="0.25">
      <c r="A194" s="12"/>
      <c r="B194" s="28" t="s">
        <v>710</v>
      </c>
      <c r="C194" s="103">
        <v>2021</v>
      </c>
      <c r="D194" s="70">
        <v>2021</v>
      </c>
      <c r="E194" s="70">
        <v>2021</v>
      </c>
      <c r="F194" s="97">
        <v>100</v>
      </c>
      <c r="G194" s="25">
        <v>0</v>
      </c>
      <c r="H194" s="25">
        <v>0</v>
      </c>
      <c r="I194" s="26">
        <v>1.0316699999999999</v>
      </c>
      <c r="J194" s="26">
        <v>1.0316699999999999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26">
        <v>0</v>
      </c>
      <c r="Q194" s="26">
        <v>1.0316699999999999</v>
      </c>
      <c r="R194" s="26">
        <v>1.0316699999999999</v>
      </c>
      <c r="S194" s="25">
        <v>0</v>
      </c>
      <c r="T194" s="26">
        <v>0</v>
      </c>
      <c r="U194" s="40">
        <v>0</v>
      </c>
      <c r="V194" s="9">
        <v>0</v>
      </c>
      <c r="W194" s="9">
        <v>0</v>
      </c>
      <c r="X194" s="14"/>
    </row>
    <row r="195" spans="1:24" s="15" customFormat="1" x14ac:dyDescent="0.25">
      <c r="A195" s="12" t="s">
        <v>31</v>
      </c>
      <c r="B195" s="13" t="s">
        <v>168</v>
      </c>
      <c r="C195" s="103">
        <v>2021</v>
      </c>
      <c r="D195" s="70">
        <v>2021</v>
      </c>
      <c r="E195" s="70">
        <v>2021</v>
      </c>
      <c r="F195" s="97"/>
      <c r="G195" s="25">
        <v>43.613631666666663</v>
      </c>
      <c r="H195" s="25"/>
      <c r="I195" s="25">
        <v>43.613845033333334</v>
      </c>
      <c r="J195" s="25">
        <v>58.582027253333329</v>
      </c>
      <c r="K195" s="25">
        <v>3.9522592999999997</v>
      </c>
      <c r="L195" s="25">
        <v>3.9522592999999997</v>
      </c>
      <c r="M195" s="25">
        <v>7.4544766266666667</v>
      </c>
      <c r="N195" s="25">
        <v>7.6164510833333328</v>
      </c>
      <c r="O195" s="25">
        <v>15.156993999999999</v>
      </c>
      <c r="P195" s="25">
        <v>15.70183123</v>
      </c>
      <c r="Q195" s="25">
        <v>17.05011510666667</v>
      </c>
      <c r="R195" s="25">
        <v>31.311485639999997</v>
      </c>
      <c r="S195" s="25">
        <v>0</v>
      </c>
      <c r="T195" s="26">
        <v>14.968182219999996</v>
      </c>
      <c r="U195" s="40">
        <v>34.319795029674793</v>
      </c>
      <c r="V195" s="26">
        <v>0</v>
      </c>
      <c r="W195" s="26">
        <v>14.968182219999996</v>
      </c>
      <c r="X195" s="14"/>
    </row>
    <row r="196" spans="1:24" s="15" customFormat="1" x14ac:dyDescent="0.25">
      <c r="A196" s="12" t="s">
        <v>77</v>
      </c>
      <c r="B196" s="16" t="s">
        <v>150</v>
      </c>
      <c r="C196" s="103">
        <v>2021</v>
      </c>
      <c r="D196" s="70">
        <v>2021</v>
      </c>
      <c r="E196" s="70">
        <v>2021</v>
      </c>
      <c r="F196" s="97"/>
      <c r="G196" s="25">
        <v>1.2602708333333335</v>
      </c>
      <c r="H196" s="25"/>
      <c r="I196" s="26">
        <v>1.2606564466666668</v>
      </c>
      <c r="J196" s="26">
        <v>1.2845524466666669</v>
      </c>
      <c r="K196" s="26">
        <v>9.8769780000000001E-2</v>
      </c>
      <c r="L196" s="26">
        <v>9.8769780000000001E-2</v>
      </c>
      <c r="M196" s="26">
        <v>0.98272000000000015</v>
      </c>
      <c r="N196" s="26">
        <v>1.0000216666666668</v>
      </c>
      <c r="O196" s="26">
        <v>0.17916666666666667</v>
      </c>
      <c r="P196" s="26">
        <v>0.18576099999999998</v>
      </c>
      <c r="Q196" s="26">
        <v>0</v>
      </c>
      <c r="R196" s="26">
        <v>0</v>
      </c>
      <c r="S196" s="25">
        <v>0</v>
      </c>
      <c r="T196" s="26">
        <v>2.3896000000000139E-2</v>
      </c>
      <c r="U196" s="40">
        <v>1.8955203904429396</v>
      </c>
      <c r="V196" s="26">
        <v>0</v>
      </c>
      <c r="W196" s="26">
        <v>2.3896000000000139E-2</v>
      </c>
      <c r="X196" s="14"/>
    </row>
    <row r="197" spans="1:24" s="15" customFormat="1" ht="26.4" x14ac:dyDescent="0.25">
      <c r="A197" s="12"/>
      <c r="B197" s="28" t="s">
        <v>243</v>
      </c>
      <c r="C197" s="103">
        <v>2021</v>
      </c>
      <c r="D197" s="70">
        <v>2021</v>
      </c>
      <c r="E197" s="70">
        <v>2021</v>
      </c>
      <c r="F197" s="97"/>
      <c r="G197" s="25">
        <v>0</v>
      </c>
      <c r="H197" s="25">
        <v>0</v>
      </c>
      <c r="I197" s="26">
        <v>0.27793644666666667</v>
      </c>
      <c r="J197" s="26">
        <v>0.28453077999999998</v>
      </c>
      <c r="K197" s="26">
        <v>9.8769780000000001E-2</v>
      </c>
      <c r="L197" s="26">
        <v>9.8769780000000001E-2</v>
      </c>
      <c r="M197" s="26">
        <v>0</v>
      </c>
      <c r="N197" s="26">
        <v>0</v>
      </c>
      <c r="O197" s="26">
        <v>0.17916666666666667</v>
      </c>
      <c r="P197" s="26">
        <v>0.18576099999999998</v>
      </c>
      <c r="Q197" s="26">
        <v>0</v>
      </c>
      <c r="R197" s="26">
        <v>0</v>
      </c>
      <c r="S197" s="25">
        <v>0</v>
      </c>
      <c r="T197" s="26">
        <v>0</v>
      </c>
      <c r="U197" s="40">
        <v>0</v>
      </c>
      <c r="V197" s="9">
        <v>0</v>
      </c>
      <c r="W197" s="9">
        <v>0</v>
      </c>
      <c r="X197" s="14"/>
    </row>
    <row r="198" spans="1:24" s="15" customFormat="1" ht="26.4" x14ac:dyDescent="0.25">
      <c r="A198" s="12"/>
      <c r="B198" s="28" t="s">
        <v>507</v>
      </c>
      <c r="C198" s="103">
        <v>2021</v>
      </c>
      <c r="D198" s="70">
        <v>2021</v>
      </c>
      <c r="E198" s="70">
        <v>2021</v>
      </c>
      <c r="F198" s="97"/>
      <c r="G198" s="25">
        <v>0</v>
      </c>
      <c r="H198" s="25">
        <v>0</v>
      </c>
      <c r="I198" s="26">
        <v>0.98272000000000015</v>
      </c>
      <c r="J198" s="26">
        <v>1.0000216666666668</v>
      </c>
      <c r="K198" s="26">
        <v>0</v>
      </c>
      <c r="L198" s="26">
        <v>0</v>
      </c>
      <c r="M198" s="26">
        <v>0.98272000000000015</v>
      </c>
      <c r="N198" s="26">
        <v>1.0000216666666668</v>
      </c>
      <c r="O198" s="26">
        <v>0</v>
      </c>
      <c r="P198" s="26">
        <v>0</v>
      </c>
      <c r="Q198" s="26">
        <v>0</v>
      </c>
      <c r="R198" s="26">
        <v>0</v>
      </c>
      <c r="S198" s="25">
        <v>0</v>
      </c>
      <c r="T198" s="26">
        <v>0</v>
      </c>
      <c r="U198" s="40">
        <v>0</v>
      </c>
      <c r="V198" s="9">
        <v>0</v>
      </c>
      <c r="W198" s="9">
        <v>0</v>
      </c>
      <c r="X198" s="14"/>
    </row>
    <row r="199" spans="1:24" s="15" customFormat="1" x14ac:dyDescent="0.25">
      <c r="A199" s="12" t="s">
        <v>151</v>
      </c>
      <c r="B199" s="16" t="s">
        <v>3</v>
      </c>
      <c r="C199" s="103">
        <v>2021</v>
      </c>
      <c r="D199" s="70">
        <v>2021</v>
      </c>
      <c r="E199" s="70">
        <v>2021</v>
      </c>
      <c r="F199" s="97"/>
      <c r="G199" s="25">
        <v>0.17416666666666666</v>
      </c>
      <c r="H199" s="25"/>
      <c r="I199" s="26">
        <v>0.17416666666666666</v>
      </c>
      <c r="J199" s="26">
        <v>0</v>
      </c>
      <c r="K199" s="26">
        <v>0</v>
      </c>
      <c r="L199" s="26">
        <v>0</v>
      </c>
      <c r="M199" s="26">
        <v>0</v>
      </c>
      <c r="N199" s="26">
        <v>0</v>
      </c>
      <c r="O199" s="26">
        <v>0</v>
      </c>
      <c r="P199" s="26">
        <v>0</v>
      </c>
      <c r="Q199" s="26">
        <v>0.17416666666666666</v>
      </c>
      <c r="R199" s="26">
        <v>0</v>
      </c>
      <c r="S199" s="25">
        <v>0</v>
      </c>
      <c r="T199" s="26">
        <v>-0.17416666666666666</v>
      </c>
      <c r="U199" s="40">
        <v>-100</v>
      </c>
      <c r="V199" s="26">
        <v>-0.17416666666666666</v>
      </c>
      <c r="W199" s="26">
        <v>0</v>
      </c>
      <c r="X199" s="14"/>
    </row>
    <row r="200" spans="1:24" s="15" customFormat="1" x14ac:dyDescent="0.25">
      <c r="A200" s="12" t="s">
        <v>152</v>
      </c>
      <c r="B200" s="16" t="s">
        <v>74</v>
      </c>
      <c r="C200" s="103">
        <v>2021</v>
      </c>
      <c r="D200" s="70">
        <v>2021</v>
      </c>
      <c r="E200" s="70">
        <v>2021</v>
      </c>
      <c r="F200" s="97"/>
      <c r="G200" s="25">
        <v>5.4446174999999997</v>
      </c>
      <c r="H200" s="26"/>
      <c r="I200" s="26">
        <v>5.4447314833333342</v>
      </c>
      <c r="J200" s="26">
        <v>5.1313981500000008</v>
      </c>
      <c r="K200" s="26">
        <v>6.5434960000000014E-2</v>
      </c>
      <c r="L200" s="26">
        <v>6.5434960000000014E-2</v>
      </c>
      <c r="M200" s="26">
        <v>0</v>
      </c>
      <c r="N200" s="26">
        <v>0</v>
      </c>
      <c r="O200" s="26">
        <v>3.5593060899999998</v>
      </c>
      <c r="P200" s="26">
        <v>3.5593060899999998</v>
      </c>
      <c r="Q200" s="26">
        <v>1.8199904333333334</v>
      </c>
      <c r="R200" s="26">
        <v>1.5066571</v>
      </c>
      <c r="S200" s="25">
        <v>0</v>
      </c>
      <c r="T200" s="26">
        <v>-0.31333333333333346</v>
      </c>
      <c r="U200" s="40">
        <v>-5.7547986396108968</v>
      </c>
      <c r="V200" s="26">
        <v>-0.31333333333333346</v>
      </c>
      <c r="W200" s="26">
        <v>0</v>
      </c>
      <c r="X200" s="19"/>
    </row>
    <row r="201" spans="1:24" s="15" customFormat="1" ht="26.4" x14ac:dyDescent="0.25">
      <c r="A201" s="12"/>
      <c r="B201" s="28" t="s">
        <v>244</v>
      </c>
      <c r="C201" s="103">
        <v>2021</v>
      </c>
      <c r="D201" s="70">
        <v>2021</v>
      </c>
      <c r="E201" s="70">
        <v>2021</v>
      </c>
      <c r="F201" s="97"/>
      <c r="G201" s="25">
        <v>0</v>
      </c>
      <c r="H201" s="25">
        <v>0</v>
      </c>
      <c r="I201" s="26">
        <v>1.4376052933333332</v>
      </c>
      <c r="J201" s="26">
        <v>1.12427196</v>
      </c>
      <c r="K201" s="26">
        <v>6.5434960000000014E-2</v>
      </c>
      <c r="L201" s="26">
        <v>6.5434960000000014E-2</v>
      </c>
      <c r="M201" s="26">
        <v>0</v>
      </c>
      <c r="N201" s="26">
        <v>0</v>
      </c>
      <c r="O201" s="26">
        <v>1.058837</v>
      </c>
      <c r="P201" s="26">
        <v>1.058837</v>
      </c>
      <c r="Q201" s="26">
        <v>0.31333333333333335</v>
      </c>
      <c r="R201" s="26">
        <v>0</v>
      </c>
      <c r="S201" s="25">
        <v>0</v>
      </c>
      <c r="T201" s="26">
        <v>0</v>
      </c>
      <c r="U201" s="40">
        <v>0</v>
      </c>
      <c r="V201" s="9">
        <v>0</v>
      </c>
      <c r="W201" s="9">
        <v>0</v>
      </c>
      <c r="X201" s="26"/>
    </row>
    <row r="202" spans="1:24" s="15" customFormat="1" ht="26.4" x14ac:dyDescent="0.25">
      <c r="A202" s="12"/>
      <c r="B202" s="28" t="s">
        <v>371</v>
      </c>
      <c r="C202" s="103">
        <v>2021</v>
      </c>
      <c r="D202" s="70">
        <v>2021</v>
      </c>
      <c r="E202" s="70">
        <v>2021</v>
      </c>
      <c r="F202" s="97"/>
      <c r="G202" s="25">
        <v>0</v>
      </c>
      <c r="H202" s="25">
        <v>0</v>
      </c>
      <c r="I202" s="26">
        <v>7.3754649999999991E-2</v>
      </c>
      <c r="J202" s="26">
        <v>7.3754649999999991E-2</v>
      </c>
      <c r="K202" s="26">
        <v>0</v>
      </c>
      <c r="L202" s="26">
        <v>0</v>
      </c>
      <c r="M202" s="26">
        <v>0</v>
      </c>
      <c r="N202" s="26">
        <v>0</v>
      </c>
      <c r="O202" s="26">
        <v>7.3754649999999991E-2</v>
      </c>
      <c r="P202" s="26">
        <v>7.3754649999999991E-2</v>
      </c>
      <c r="Q202" s="26">
        <v>0</v>
      </c>
      <c r="R202" s="26">
        <v>0</v>
      </c>
      <c r="S202" s="25">
        <v>0</v>
      </c>
      <c r="T202" s="26">
        <v>0</v>
      </c>
      <c r="U202" s="40">
        <v>0</v>
      </c>
      <c r="V202" s="9">
        <v>0</v>
      </c>
      <c r="W202" s="9">
        <v>0</v>
      </c>
      <c r="X202" s="26"/>
    </row>
    <row r="203" spans="1:24" s="15" customFormat="1" ht="26.4" x14ac:dyDescent="0.25">
      <c r="A203" s="12"/>
      <c r="B203" s="28" t="s">
        <v>446</v>
      </c>
      <c r="C203" s="103">
        <v>2021</v>
      </c>
      <c r="D203" s="70">
        <v>2021</v>
      </c>
      <c r="E203" s="70">
        <v>2021</v>
      </c>
      <c r="F203" s="97"/>
      <c r="G203" s="25">
        <v>0</v>
      </c>
      <c r="H203" s="25">
        <v>0</v>
      </c>
      <c r="I203" s="26">
        <v>1.23369514</v>
      </c>
      <c r="J203" s="26">
        <v>1.23369514</v>
      </c>
      <c r="K203" s="26">
        <v>0</v>
      </c>
      <c r="L203" s="26">
        <v>0</v>
      </c>
      <c r="M203" s="26">
        <v>0</v>
      </c>
      <c r="N203" s="26">
        <v>0</v>
      </c>
      <c r="O203" s="26">
        <v>6.1305139999999994E-2</v>
      </c>
      <c r="P203" s="26">
        <v>6.1305139999999994E-2</v>
      </c>
      <c r="Q203" s="26">
        <v>1.17239</v>
      </c>
      <c r="R203" s="26">
        <v>1.17239</v>
      </c>
      <c r="S203" s="25">
        <v>0</v>
      </c>
      <c r="T203" s="26">
        <v>0</v>
      </c>
      <c r="U203" s="40">
        <v>0</v>
      </c>
      <c r="V203" s="9">
        <v>0</v>
      </c>
      <c r="W203" s="9">
        <v>0</v>
      </c>
      <c r="X203" s="26"/>
    </row>
    <row r="204" spans="1:24" s="15" customFormat="1" x14ac:dyDescent="0.25">
      <c r="A204" s="12"/>
      <c r="B204" s="28" t="s">
        <v>447</v>
      </c>
      <c r="C204" s="103">
        <v>2021</v>
      </c>
      <c r="D204" s="70">
        <v>2021</v>
      </c>
      <c r="E204" s="70">
        <v>2021</v>
      </c>
      <c r="F204" s="97"/>
      <c r="G204" s="25">
        <v>0</v>
      </c>
      <c r="H204" s="25">
        <v>0</v>
      </c>
      <c r="I204" s="26">
        <v>9.0650170000000002E-2</v>
      </c>
      <c r="J204" s="26">
        <v>9.0650170000000002E-2</v>
      </c>
      <c r="K204" s="26">
        <v>0</v>
      </c>
      <c r="L204" s="26">
        <v>0</v>
      </c>
      <c r="M204" s="26">
        <v>0</v>
      </c>
      <c r="N204" s="26">
        <v>0</v>
      </c>
      <c r="O204" s="26">
        <v>9.0650170000000002E-2</v>
      </c>
      <c r="P204" s="26">
        <v>9.0650170000000002E-2</v>
      </c>
      <c r="Q204" s="26">
        <v>0</v>
      </c>
      <c r="R204" s="26">
        <v>0</v>
      </c>
      <c r="S204" s="25">
        <v>0</v>
      </c>
      <c r="T204" s="26">
        <v>0</v>
      </c>
      <c r="U204" s="40">
        <v>0</v>
      </c>
      <c r="V204" s="9">
        <v>0</v>
      </c>
      <c r="W204" s="9">
        <v>0</v>
      </c>
      <c r="X204" s="26"/>
    </row>
    <row r="205" spans="1:24" s="15" customFormat="1" x14ac:dyDescent="0.25">
      <c r="A205" s="12"/>
      <c r="B205" s="28" t="s">
        <v>448</v>
      </c>
      <c r="C205" s="103">
        <v>2021</v>
      </c>
      <c r="D205" s="70">
        <v>2021</v>
      </c>
      <c r="E205" s="70">
        <v>2021</v>
      </c>
      <c r="F205" s="97"/>
      <c r="G205" s="25">
        <v>0</v>
      </c>
      <c r="H205" s="25">
        <v>0</v>
      </c>
      <c r="I205" s="26">
        <v>0.13969345999999999</v>
      </c>
      <c r="J205" s="26">
        <v>0.13969345999999999</v>
      </c>
      <c r="K205" s="26">
        <v>0</v>
      </c>
      <c r="L205" s="26">
        <v>0</v>
      </c>
      <c r="M205" s="26">
        <v>0</v>
      </c>
      <c r="N205" s="26">
        <v>0</v>
      </c>
      <c r="O205" s="26">
        <v>0.13969345999999999</v>
      </c>
      <c r="P205" s="26">
        <v>0.13969345999999999</v>
      </c>
      <c r="Q205" s="26">
        <v>0</v>
      </c>
      <c r="R205" s="26">
        <v>0</v>
      </c>
      <c r="S205" s="25">
        <v>0</v>
      </c>
      <c r="T205" s="26">
        <v>0</v>
      </c>
      <c r="U205" s="40">
        <v>0</v>
      </c>
      <c r="V205" s="9">
        <v>0</v>
      </c>
      <c r="W205" s="9">
        <v>0</v>
      </c>
      <c r="X205" s="26"/>
    </row>
    <row r="206" spans="1:24" s="15" customFormat="1" x14ac:dyDescent="0.25">
      <c r="A206" s="12"/>
      <c r="B206" s="28" t="s">
        <v>520</v>
      </c>
      <c r="C206" s="103">
        <v>2021</v>
      </c>
      <c r="D206" s="70">
        <v>2021</v>
      </c>
      <c r="E206" s="70">
        <v>2021</v>
      </c>
      <c r="F206" s="97"/>
      <c r="G206" s="25">
        <v>0</v>
      </c>
      <c r="H206" s="25">
        <v>0</v>
      </c>
      <c r="I206" s="26">
        <v>2.1350656699999999</v>
      </c>
      <c r="J206" s="26">
        <v>2.1350656699999999</v>
      </c>
      <c r="K206" s="26">
        <v>0</v>
      </c>
      <c r="L206" s="26">
        <v>0</v>
      </c>
      <c r="M206" s="26">
        <v>0</v>
      </c>
      <c r="N206" s="26">
        <v>0</v>
      </c>
      <c r="O206" s="26">
        <v>2.1350656699999999</v>
      </c>
      <c r="P206" s="26">
        <v>2.1350656699999999</v>
      </c>
      <c r="Q206" s="26">
        <v>0</v>
      </c>
      <c r="R206" s="26">
        <v>0</v>
      </c>
      <c r="S206" s="25">
        <v>0</v>
      </c>
      <c r="T206" s="26">
        <v>0</v>
      </c>
      <c r="U206" s="40">
        <v>0</v>
      </c>
      <c r="V206" s="9">
        <v>0</v>
      </c>
      <c r="W206" s="9">
        <v>0</v>
      </c>
      <c r="X206" s="26"/>
    </row>
    <row r="207" spans="1:24" s="15" customFormat="1" ht="26.4" x14ac:dyDescent="0.25">
      <c r="A207" s="12"/>
      <c r="B207" s="28" t="s">
        <v>525</v>
      </c>
      <c r="C207" s="103">
        <v>2021</v>
      </c>
      <c r="D207" s="70">
        <v>2021</v>
      </c>
      <c r="E207" s="70">
        <v>2021</v>
      </c>
      <c r="F207" s="97"/>
      <c r="G207" s="25">
        <v>0</v>
      </c>
      <c r="H207" s="25">
        <v>0</v>
      </c>
      <c r="I207" s="26">
        <v>7.2882500000000003E-2</v>
      </c>
      <c r="J207" s="26">
        <v>7.2882500000000003E-2</v>
      </c>
      <c r="K207" s="26">
        <v>0</v>
      </c>
      <c r="L207" s="26">
        <v>0</v>
      </c>
      <c r="M207" s="26">
        <v>0</v>
      </c>
      <c r="N207" s="26">
        <v>0</v>
      </c>
      <c r="O207" s="26">
        <v>0</v>
      </c>
      <c r="P207" s="26">
        <v>0</v>
      </c>
      <c r="Q207" s="26">
        <v>7.2882500000000003E-2</v>
      </c>
      <c r="R207" s="26">
        <v>7.2882500000000003E-2</v>
      </c>
      <c r="S207" s="25">
        <v>0</v>
      </c>
      <c r="T207" s="26">
        <v>0</v>
      </c>
      <c r="U207" s="40">
        <v>0</v>
      </c>
      <c r="V207" s="9">
        <v>0</v>
      </c>
      <c r="W207" s="9">
        <v>0</v>
      </c>
      <c r="X207" s="26"/>
    </row>
    <row r="208" spans="1:24" s="15" customFormat="1" x14ac:dyDescent="0.25">
      <c r="A208" s="12"/>
      <c r="B208" s="28" t="s">
        <v>526</v>
      </c>
      <c r="C208" s="103">
        <v>2021</v>
      </c>
      <c r="D208" s="70">
        <v>2021</v>
      </c>
      <c r="E208" s="70">
        <v>2021</v>
      </c>
      <c r="F208" s="97"/>
      <c r="G208" s="25">
        <v>0</v>
      </c>
      <c r="H208" s="25">
        <v>0</v>
      </c>
      <c r="I208" s="26">
        <v>0.26138460000000002</v>
      </c>
      <c r="J208" s="26">
        <v>0.26138460000000002</v>
      </c>
      <c r="K208" s="26">
        <v>0</v>
      </c>
      <c r="L208" s="26">
        <v>0</v>
      </c>
      <c r="M208" s="26">
        <v>0</v>
      </c>
      <c r="N208" s="26">
        <v>0</v>
      </c>
      <c r="O208" s="26">
        <v>0</v>
      </c>
      <c r="P208" s="26">
        <v>0</v>
      </c>
      <c r="Q208" s="26">
        <v>0.26138460000000002</v>
      </c>
      <c r="R208" s="26">
        <v>0.26138460000000002</v>
      </c>
      <c r="S208" s="25">
        <v>0</v>
      </c>
      <c r="T208" s="26">
        <v>0</v>
      </c>
      <c r="U208" s="40">
        <v>0</v>
      </c>
      <c r="V208" s="9">
        <v>0</v>
      </c>
      <c r="W208" s="9">
        <v>0</v>
      </c>
      <c r="X208" s="26"/>
    </row>
    <row r="209" spans="1:24" s="15" customFormat="1" x14ac:dyDescent="0.25">
      <c r="A209" s="12" t="s">
        <v>153</v>
      </c>
      <c r="B209" s="16" t="s">
        <v>4</v>
      </c>
      <c r="C209" s="103">
        <v>2021</v>
      </c>
      <c r="D209" s="70">
        <v>2021</v>
      </c>
      <c r="E209" s="70">
        <v>2021</v>
      </c>
      <c r="F209" s="97"/>
      <c r="G209" s="25">
        <v>1.6059883333333334</v>
      </c>
      <c r="H209" s="26"/>
      <c r="I209" s="26">
        <v>1.6055792233333335</v>
      </c>
      <c r="J209" s="26">
        <v>1.3422458900000001</v>
      </c>
      <c r="K209" s="26">
        <v>0</v>
      </c>
      <c r="L209" s="26">
        <v>0</v>
      </c>
      <c r="M209" s="26">
        <v>0</v>
      </c>
      <c r="N209" s="26">
        <v>0</v>
      </c>
      <c r="O209" s="26">
        <v>1.3422458900000001</v>
      </c>
      <c r="P209" s="26">
        <v>1.3422458900000001</v>
      </c>
      <c r="Q209" s="26">
        <v>0.26333333333333336</v>
      </c>
      <c r="R209" s="26">
        <v>0</v>
      </c>
      <c r="S209" s="25">
        <v>0</v>
      </c>
      <c r="T209" s="26">
        <v>-0.26333333333333342</v>
      </c>
      <c r="U209" s="40">
        <v>-16.401142310911865</v>
      </c>
      <c r="V209" s="26">
        <v>-0.26333333333333342</v>
      </c>
      <c r="W209" s="26">
        <v>0</v>
      </c>
      <c r="X209" s="26"/>
    </row>
    <row r="210" spans="1:24" s="15" customFormat="1" ht="26.4" x14ac:dyDescent="0.25">
      <c r="A210" s="12"/>
      <c r="B210" s="28" t="s">
        <v>372</v>
      </c>
      <c r="C210" s="103">
        <v>2021</v>
      </c>
      <c r="D210" s="70">
        <v>2021</v>
      </c>
      <c r="E210" s="70">
        <v>2021</v>
      </c>
      <c r="F210" s="97"/>
      <c r="G210" s="25">
        <v>0</v>
      </c>
      <c r="H210" s="25">
        <v>0</v>
      </c>
      <c r="I210" s="26">
        <v>1.6055792233333335</v>
      </c>
      <c r="J210" s="26">
        <v>1.3422458900000001</v>
      </c>
      <c r="K210" s="26">
        <v>0</v>
      </c>
      <c r="L210" s="26">
        <v>0</v>
      </c>
      <c r="M210" s="26">
        <v>0</v>
      </c>
      <c r="N210" s="26">
        <v>0</v>
      </c>
      <c r="O210" s="26">
        <v>1.3422458900000001</v>
      </c>
      <c r="P210" s="26">
        <v>1.3422458900000001</v>
      </c>
      <c r="Q210" s="26">
        <v>0.26333333333333336</v>
      </c>
      <c r="R210" s="26">
        <v>0</v>
      </c>
      <c r="S210" s="25">
        <v>0</v>
      </c>
      <c r="T210" s="26">
        <v>0</v>
      </c>
      <c r="U210" s="40">
        <v>0</v>
      </c>
      <c r="V210" s="9">
        <v>0</v>
      </c>
      <c r="W210" s="9">
        <v>0</v>
      </c>
      <c r="X210" s="26"/>
    </row>
    <row r="211" spans="1:24" s="15" customFormat="1" x14ac:dyDescent="0.25">
      <c r="A211" s="12" t="s">
        <v>160</v>
      </c>
      <c r="B211" s="16" t="s">
        <v>158</v>
      </c>
      <c r="C211" s="103">
        <v>2021</v>
      </c>
      <c r="D211" s="70">
        <v>2021</v>
      </c>
      <c r="E211" s="70">
        <v>2021</v>
      </c>
      <c r="F211" s="97"/>
      <c r="G211" s="25">
        <v>0.41862250000000001</v>
      </c>
      <c r="H211" s="26"/>
      <c r="I211" s="26">
        <v>0.41862279000000002</v>
      </c>
      <c r="J211" s="26">
        <v>3.7182919733333333</v>
      </c>
      <c r="K211" s="26">
        <v>0.41862279000000002</v>
      </c>
      <c r="L211" s="26">
        <v>0.41862279000000002</v>
      </c>
      <c r="M211" s="26">
        <v>0</v>
      </c>
      <c r="N211" s="26">
        <v>0.14467279</v>
      </c>
      <c r="O211" s="26">
        <v>0</v>
      </c>
      <c r="P211" s="26">
        <v>0.23118872999999998</v>
      </c>
      <c r="Q211" s="26">
        <v>0</v>
      </c>
      <c r="R211" s="26">
        <v>2.9238076633333332</v>
      </c>
      <c r="S211" s="25">
        <v>0</v>
      </c>
      <c r="T211" s="26">
        <v>3.2996691833333331</v>
      </c>
      <c r="U211" s="40">
        <v>788.22015001460693</v>
      </c>
      <c r="V211" s="26">
        <v>0</v>
      </c>
      <c r="W211" s="26">
        <v>3.2996691833333331</v>
      </c>
      <c r="X211" s="26"/>
    </row>
    <row r="212" spans="1:24" s="15" customFormat="1" ht="26.4" x14ac:dyDescent="0.25">
      <c r="A212" s="12"/>
      <c r="B212" s="28" t="s">
        <v>348</v>
      </c>
      <c r="C212" s="103">
        <v>2021</v>
      </c>
      <c r="D212" s="70">
        <v>2021</v>
      </c>
      <c r="E212" s="70">
        <v>2021</v>
      </c>
      <c r="F212" s="97"/>
      <c r="G212" s="25">
        <v>0</v>
      </c>
      <c r="H212" s="25">
        <v>0</v>
      </c>
      <c r="I212" s="26">
        <v>0</v>
      </c>
      <c r="J212" s="26">
        <v>0.14467279</v>
      </c>
      <c r="K212" s="26">
        <v>0</v>
      </c>
      <c r="L212" s="26">
        <v>0</v>
      </c>
      <c r="M212" s="26">
        <v>0</v>
      </c>
      <c r="N212" s="26">
        <v>0.14467279</v>
      </c>
      <c r="O212" s="26">
        <v>0</v>
      </c>
      <c r="P212" s="26">
        <v>0</v>
      </c>
      <c r="Q212" s="26">
        <v>0</v>
      </c>
      <c r="R212" s="26">
        <v>0</v>
      </c>
      <c r="S212" s="25">
        <v>0</v>
      </c>
      <c r="T212" s="26">
        <v>0</v>
      </c>
      <c r="U212" s="40">
        <v>0</v>
      </c>
      <c r="V212" s="9">
        <v>0</v>
      </c>
      <c r="W212" s="9">
        <v>0</v>
      </c>
      <c r="X212" s="26"/>
    </row>
    <row r="213" spans="1:24" s="15" customFormat="1" ht="26.4" x14ac:dyDescent="0.25">
      <c r="A213" s="12"/>
      <c r="B213" s="28" t="s">
        <v>713</v>
      </c>
      <c r="C213" s="103"/>
      <c r="D213" s="70"/>
      <c r="E213" s="70"/>
      <c r="F213" s="97"/>
      <c r="G213" s="25">
        <v>0</v>
      </c>
      <c r="H213" s="25">
        <v>0</v>
      </c>
      <c r="I213" s="26">
        <v>0</v>
      </c>
      <c r="J213" s="26">
        <v>3.1549963933333331</v>
      </c>
      <c r="K213" s="26">
        <v>0</v>
      </c>
      <c r="L213" s="26">
        <v>0</v>
      </c>
      <c r="M213" s="26">
        <v>0</v>
      </c>
      <c r="N213" s="26">
        <v>0</v>
      </c>
      <c r="O213" s="26">
        <v>0</v>
      </c>
      <c r="P213" s="26">
        <v>0.23118872999999998</v>
      </c>
      <c r="Q213" s="26">
        <v>0</v>
      </c>
      <c r="R213" s="26">
        <v>2.9238076633333332</v>
      </c>
      <c r="S213" s="25">
        <v>0</v>
      </c>
      <c r="T213" s="26">
        <v>0</v>
      </c>
      <c r="U213" s="40">
        <v>0</v>
      </c>
      <c r="V213" s="9">
        <v>0</v>
      </c>
      <c r="W213" s="9">
        <v>0</v>
      </c>
      <c r="X213" s="26"/>
    </row>
    <row r="214" spans="1:24" s="15" customFormat="1" ht="26.4" x14ac:dyDescent="0.25">
      <c r="A214" s="12"/>
      <c r="B214" s="28" t="s">
        <v>449</v>
      </c>
      <c r="C214" s="103">
        <v>2021</v>
      </c>
      <c r="D214" s="70">
        <v>2021</v>
      </c>
      <c r="E214" s="70">
        <v>2021</v>
      </c>
      <c r="F214" s="97"/>
      <c r="G214" s="25">
        <v>0</v>
      </c>
      <c r="H214" s="25">
        <v>0</v>
      </c>
      <c r="I214" s="26">
        <v>0.41862279000000002</v>
      </c>
      <c r="J214" s="26">
        <v>0.41862279000000002</v>
      </c>
      <c r="K214" s="26">
        <v>0.41862279000000002</v>
      </c>
      <c r="L214" s="26">
        <v>0.41862279000000002</v>
      </c>
      <c r="M214" s="26">
        <v>0</v>
      </c>
      <c r="N214" s="26">
        <v>0</v>
      </c>
      <c r="O214" s="26">
        <v>0</v>
      </c>
      <c r="P214" s="26">
        <v>0</v>
      </c>
      <c r="Q214" s="26">
        <v>0</v>
      </c>
      <c r="R214" s="26">
        <v>0</v>
      </c>
      <c r="S214" s="25">
        <v>0</v>
      </c>
      <c r="T214" s="26">
        <v>0</v>
      </c>
      <c r="U214" s="40">
        <v>0</v>
      </c>
      <c r="V214" s="9">
        <v>0</v>
      </c>
      <c r="W214" s="9">
        <v>0</v>
      </c>
      <c r="X214" s="26"/>
    </row>
    <row r="215" spans="1:24" s="15" customFormat="1" x14ac:dyDescent="0.25">
      <c r="A215" s="12" t="s">
        <v>161</v>
      </c>
      <c r="B215" s="16" t="s">
        <v>159</v>
      </c>
      <c r="C215" s="103">
        <v>2021</v>
      </c>
      <c r="D215" s="70">
        <v>2021</v>
      </c>
      <c r="E215" s="70">
        <v>2021</v>
      </c>
      <c r="F215" s="97"/>
      <c r="G215" s="25">
        <v>2.291666666666667</v>
      </c>
      <c r="H215" s="26"/>
      <c r="I215" s="26">
        <v>2.291666666666667</v>
      </c>
      <c r="J215" s="26">
        <v>0</v>
      </c>
      <c r="K215" s="26">
        <v>0</v>
      </c>
      <c r="L215" s="26">
        <v>0</v>
      </c>
      <c r="M215" s="26">
        <v>0</v>
      </c>
      <c r="N215" s="26">
        <v>0</v>
      </c>
      <c r="O215" s="26">
        <v>0</v>
      </c>
      <c r="P215" s="26">
        <v>0</v>
      </c>
      <c r="Q215" s="26">
        <v>2.291666666666667</v>
      </c>
      <c r="R215" s="26">
        <v>0</v>
      </c>
      <c r="S215" s="25">
        <v>0</v>
      </c>
      <c r="T215" s="26">
        <v>0</v>
      </c>
      <c r="U215" s="40">
        <v>-100</v>
      </c>
      <c r="V215" s="26">
        <v>0</v>
      </c>
      <c r="W215" s="26">
        <v>0</v>
      </c>
      <c r="X215" s="26"/>
    </row>
    <row r="216" spans="1:24" s="15" customFormat="1" x14ac:dyDescent="0.25">
      <c r="A216" s="12"/>
      <c r="B216" s="28" t="s">
        <v>450</v>
      </c>
      <c r="C216" s="103">
        <v>2021</v>
      </c>
      <c r="D216" s="70">
        <v>2021</v>
      </c>
      <c r="E216" s="70">
        <v>2021</v>
      </c>
      <c r="F216" s="97"/>
      <c r="G216" s="25">
        <v>0</v>
      </c>
      <c r="H216" s="25">
        <v>0</v>
      </c>
      <c r="I216" s="26">
        <v>2.291666666666667</v>
      </c>
      <c r="J216" s="26">
        <v>0</v>
      </c>
      <c r="K216" s="26">
        <v>0</v>
      </c>
      <c r="L216" s="26">
        <v>0</v>
      </c>
      <c r="M216" s="26">
        <v>0</v>
      </c>
      <c r="N216" s="26">
        <v>0</v>
      </c>
      <c r="O216" s="26">
        <v>0</v>
      </c>
      <c r="P216" s="26">
        <v>0</v>
      </c>
      <c r="Q216" s="26">
        <v>2.291666666666667</v>
      </c>
      <c r="R216" s="26">
        <v>0</v>
      </c>
      <c r="S216" s="25">
        <v>0</v>
      </c>
      <c r="T216" s="26">
        <v>0</v>
      </c>
      <c r="U216" s="40">
        <v>0</v>
      </c>
      <c r="V216" s="9">
        <v>0</v>
      </c>
      <c r="W216" s="9">
        <v>0</v>
      </c>
      <c r="X216" s="26"/>
    </row>
    <row r="217" spans="1:24" s="15" customFormat="1" x14ac:dyDescent="0.25">
      <c r="A217" s="12" t="s">
        <v>164</v>
      </c>
      <c r="B217" s="16" t="s">
        <v>167</v>
      </c>
      <c r="C217" s="103">
        <v>2021</v>
      </c>
      <c r="D217" s="70">
        <v>2021</v>
      </c>
      <c r="E217" s="70">
        <v>2021</v>
      </c>
      <c r="F217" s="97"/>
      <c r="G217" s="25">
        <v>6.5046825000000004</v>
      </c>
      <c r="H217" s="26"/>
      <c r="I217" s="26">
        <v>6.504819753333333</v>
      </c>
      <c r="J217" s="26">
        <v>8.6678384200000007</v>
      </c>
      <c r="K217" s="26">
        <v>0</v>
      </c>
      <c r="L217" s="26">
        <v>0</v>
      </c>
      <c r="M217" s="26">
        <v>5.6286408099999994</v>
      </c>
      <c r="N217" s="26">
        <v>5.6286408099999994</v>
      </c>
      <c r="O217" s="26">
        <v>0</v>
      </c>
      <c r="P217" s="26">
        <v>0</v>
      </c>
      <c r="Q217" s="26">
        <v>0.87617894333333335</v>
      </c>
      <c r="R217" s="26">
        <v>3.03919761</v>
      </c>
      <c r="S217" s="25">
        <v>0</v>
      </c>
      <c r="T217" s="26">
        <v>2.1630186666666678</v>
      </c>
      <c r="U217" s="40">
        <v>33.252553470958958</v>
      </c>
      <c r="V217" s="26">
        <v>0</v>
      </c>
      <c r="W217" s="26">
        <v>2.1630186666666678</v>
      </c>
      <c r="X217" s="26"/>
    </row>
    <row r="218" spans="1:24" s="15" customFormat="1" ht="26.4" x14ac:dyDescent="0.25">
      <c r="A218" s="12"/>
      <c r="B218" s="28" t="s">
        <v>343</v>
      </c>
      <c r="C218" s="103">
        <v>2021</v>
      </c>
      <c r="D218" s="70">
        <v>2021</v>
      </c>
      <c r="E218" s="70">
        <v>2021</v>
      </c>
      <c r="F218" s="97"/>
      <c r="G218" s="25">
        <v>0</v>
      </c>
      <c r="H218" s="25">
        <v>0</v>
      </c>
      <c r="I218" s="26">
        <v>5.6286408099999994</v>
      </c>
      <c r="J218" s="26">
        <v>5.6286408099999994</v>
      </c>
      <c r="K218" s="26">
        <v>0</v>
      </c>
      <c r="L218" s="26">
        <v>0</v>
      </c>
      <c r="M218" s="26">
        <v>5.6286408099999994</v>
      </c>
      <c r="N218" s="26">
        <v>5.6286408099999994</v>
      </c>
      <c r="O218" s="26">
        <v>0</v>
      </c>
      <c r="P218" s="26">
        <v>0</v>
      </c>
      <c r="Q218" s="26">
        <v>0</v>
      </c>
      <c r="R218" s="26">
        <v>0</v>
      </c>
      <c r="S218" s="25">
        <v>0</v>
      </c>
      <c r="T218" s="26">
        <v>0</v>
      </c>
      <c r="U218" s="40">
        <v>0</v>
      </c>
      <c r="V218" s="9">
        <v>0</v>
      </c>
      <c r="W218" s="9">
        <v>0</v>
      </c>
      <c r="X218" s="26"/>
    </row>
    <row r="219" spans="1:24" s="15" customFormat="1" ht="26.4" x14ac:dyDescent="0.25">
      <c r="A219" s="12"/>
      <c r="B219" s="28" t="s">
        <v>556</v>
      </c>
      <c r="C219" s="103">
        <v>2021</v>
      </c>
      <c r="D219" s="70">
        <v>2021</v>
      </c>
      <c r="E219" s="70">
        <v>2021</v>
      </c>
      <c r="F219" s="97"/>
      <c r="G219" s="25">
        <v>0</v>
      </c>
      <c r="H219" s="25">
        <v>0</v>
      </c>
      <c r="I219" s="26">
        <v>0.74184333333333341</v>
      </c>
      <c r="J219" s="26">
        <v>2.5960853333333334</v>
      </c>
      <c r="K219" s="26">
        <v>0</v>
      </c>
      <c r="L219" s="26">
        <v>0</v>
      </c>
      <c r="M219" s="26">
        <v>0</v>
      </c>
      <c r="N219" s="26">
        <v>0</v>
      </c>
      <c r="O219" s="26">
        <v>0</v>
      </c>
      <c r="P219" s="26">
        <v>0</v>
      </c>
      <c r="Q219" s="26">
        <v>0.74184333333333341</v>
      </c>
      <c r="R219" s="26">
        <v>2.5960853333333334</v>
      </c>
      <c r="S219" s="25">
        <v>0</v>
      </c>
      <c r="T219" s="26">
        <v>0</v>
      </c>
      <c r="U219" s="40">
        <v>0</v>
      </c>
      <c r="V219" s="9">
        <v>0</v>
      </c>
      <c r="W219" s="9">
        <v>0</v>
      </c>
      <c r="X219" s="26"/>
    </row>
    <row r="220" spans="1:24" s="15" customFormat="1" ht="26.4" x14ac:dyDescent="0.25">
      <c r="A220" s="12"/>
      <c r="B220" s="24" t="s">
        <v>570</v>
      </c>
      <c r="C220" s="103">
        <v>2021</v>
      </c>
      <c r="D220" s="70">
        <v>2021</v>
      </c>
      <c r="E220" s="70">
        <v>2021</v>
      </c>
      <c r="F220" s="97"/>
      <c r="G220" s="25">
        <v>0</v>
      </c>
      <c r="H220" s="25">
        <v>0</v>
      </c>
      <c r="I220" s="26">
        <v>0</v>
      </c>
      <c r="J220" s="26">
        <v>0.30877666666666664</v>
      </c>
      <c r="K220" s="26">
        <v>0</v>
      </c>
      <c r="L220" s="26">
        <v>0</v>
      </c>
      <c r="M220" s="26">
        <v>0</v>
      </c>
      <c r="N220" s="26">
        <v>0</v>
      </c>
      <c r="O220" s="26">
        <v>0</v>
      </c>
      <c r="P220" s="26">
        <v>0</v>
      </c>
      <c r="Q220" s="26">
        <v>0</v>
      </c>
      <c r="R220" s="26">
        <v>0.30877666666666664</v>
      </c>
      <c r="S220" s="25">
        <v>0</v>
      </c>
      <c r="T220" s="26">
        <v>0</v>
      </c>
      <c r="U220" s="40">
        <v>0</v>
      </c>
      <c r="V220" s="9">
        <v>0</v>
      </c>
      <c r="W220" s="9">
        <v>0</v>
      </c>
      <c r="X220" s="26"/>
    </row>
    <row r="221" spans="1:24" s="15" customFormat="1" ht="26.4" x14ac:dyDescent="0.25">
      <c r="A221" s="12"/>
      <c r="B221" s="28" t="s">
        <v>569</v>
      </c>
      <c r="C221" s="103">
        <v>2021</v>
      </c>
      <c r="D221" s="70">
        <v>2021</v>
      </c>
      <c r="E221" s="70">
        <v>2021</v>
      </c>
      <c r="F221" s="97"/>
      <c r="G221" s="25">
        <v>0</v>
      </c>
      <c r="H221" s="25">
        <v>0</v>
      </c>
      <c r="I221" s="26">
        <v>0.13433560999999999</v>
      </c>
      <c r="J221" s="26">
        <v>0.13433560999999999</v>
      </c>
      <c r="K221" s="26">
        <v>0</v>
      </c>
      <c r="L221" s="26">
        <v>0</v>
      </c>
      <c r="M221" s="26">
        <v>0</v>
      </c>
      <c r="N221" s="26">
        <v>0</v>
      </c>
      <c r="O221" s="26">
        <v>0</v>
      </c>
      <c r="P221" s="26">
        <v>0</v>
      </c>
      <c r="Q221" s="26">
        <v>0.13433560999999999</v>
      </c>
      <c r="R221" s="26">
        <v>0.13433560999999999</v>
      </c>
      <c r="S221" s="25">
        <v>0</v>
      </c>
      <c r="T221" s="26">
        <v>0</v>
      </c>
      <c r="U221" s="40">
        <v>0</v>
      </c>
      <c r="V221" s="9">
        <v>0</v>
      </c>
      <c r="W221" s="9">
        <v>0</v>
      </c>
      <c r="X221" s="26"/>
    </row>
    <row r="222" spans="1:24" s="15" customFormat="1" x14ac:dyDescent="0.25">
      <c r="A222" s="12" t="s">
        <v>166</v>
      </c>
      <c r="B222" s="16" t="s">
        <v>163</v>
      </c>
      <c r="C222" s="103">
        <v>2021</v>
      </c>
      <c r="D222" s="70">
        <v>2021</v>
      </c>
      <c r="E222" s="70">
        <v>2021</v>
      </c>
      <c r="F222" s="97"/>
      <c r="G222" s="25">
        <v>25.913616666666666</v>
      </c>
      <c r="H222" s="26"/>
      <c r="I222" s="26">
        <v>25.913602003333335</v>
      </c>
      <c r="J222" s="26">
        <v>38.437700373333328</v>
      </c>
      <c r="K222" s="26">
        <v>3.3694317699999998</v>
      </c>
      <c r="L222" s="26">
        <v>3.3694317699999998</v>
      </c>
      <c r="M222" s="26">
        <v>0.84311581666666668</v>
      </c>
      <c r="N222" s="26">
        <v>0.84311581666666668</v>
      </c>
      <c r="O222" s="26">
        <v>10.076275353333333</v>
      </c>
      <c r="P222" s="26">
        <v>10.38332952</v>
      </c>
      <c r="Q222" s="26">
        <v>11.624779063333335</v>
      </c>
      <c r="R222" s="26">
        <v>23.841823266666665</v>
      </c>
      <c r="S222" s="25">
        <v>0</v>
      </c>
      <c r="T222" s="26">
        <v>12.524098369999994</v>
      </c>
      <c r="U222" s="40">
        <v>48.330210398342075</v>
      </c>
      <c r="V222" s="26">
        <v>0</v>
      </c>
      <c r="W222" s="26">
        <v>12.524098369999994</v>
      </c>
      <c r="X222" s="26"/>
    </row>
    <row r="223" spans="1:24" s="15" customFormat="1" ht="26.4" x14ac:dyDescent="0.25">
      <c r="A223" s="12"/>
      <c r="B223" s="28" t="s">
        <v>245</v>
      </c>
      <c r="C223" s="103">
        <v>2021</v>
      </c>
      <c r="D223" s="70">
        <v>2021</v>
      </c>
      <c r="E223" s="70">
        <v>2021</v>
      </c>
      <c r="F223" s="97"/>
      <c r="G223" s="25">
        <v>0</v>
      </c>
      <c r="H223" s="25">
        <v>0</v>
      </c>
      <c r="I223" s="26">
        <v>5.2631254799999994</v>
      </c>
      <c r="J223" s="26">
        <v>5.2631254799999994</v>
      </c>
      <c r="K223" s="26">
        <v>0.21768148000000001</v>
      </c>
      <c r="L223" s="26">
        <v>0.21768148000000001</v>
      </c>
      <c r="M223" s="26">
        <v>0</v>
      </c>
      <c r="N223" s="26">
        <v>0</v>
      </c>
      <c r="O223" s="26">
        <v>2.5227219999999999</v>
      </c>
      <c r="P223" s="26">
        <v>2.5227219999999999</v>
      </c>
      <c r="Q223" s="26">
        <v>2.5227219999999999</v>
      </c>
      <c r="R223" s="26">
        <v>2.5227219999999999</v>
      </c>
      <c r="S223" s="25">
        <v>0</v>
      </c>
      <c r="T223" s="26">
        <v>0</v>
      </c>
      <c r="U223" s="40">
        <v>0</v>
      </c>
      <c r="V223" s="9">
        <v>0</v>
      </c>
      <c r="W223" s="9">
        <v>0</v>
      </c>
      <c r="X223" s="26"/>
    </row>
    <row r="224" spans="1:24" s="15" customFormat="1" ht="26.4" x14ac:dyDescent="0.25">
      <c r="A224" s="12"/>
      <c r="B224" s="28" t="s">
        <v>714</v>
      </c>
      <c r="C224" s="103">
        <v>2021</v>
      </c>
      <c r="D224" s="70">
        <v>2021</v>
      </c>
      <c r="E224" s="70">
        <v>2021</v>
      </c>
      <c r="F224" s="97"/>
      <c r="G224" s="25">
        <v>0</v>
      </c>
      <c r="H224" s="25">
        <v>0</v>
      </c>
      <c r="I224" s="26">
        <v>2.4216426666666666</v>
      </c>
      <c r="J224" s="26">
        <v>6.5937909999999995</v>
      </c>
      <c r="K224" s="26">
        <v>0</v>
      </c>
      <c r="L224" s="26">
        <v>0</v>
      </c>
      <c r="M224" s="26">
        <v>0</v>
      </c>
      <c r="N224" s="26">
        <v>0</v>
      </c>
      <c r="O224" s="26">
        <v>2.4216426666666666</v>
      </c>
      <c r="P224" s="26">
        <v>2.4216426666666666</v>
      </c>
      <c r="Q224" s="26">
        <v>0</v>
      </c>
      <c r="R224" s="26">
        <v>4.1721483333333333</v>
      </c>
      <c r="S224" s="25">
        <v>0</v>
      </c>
      <c r="T224" s="26">
        <v>0</v>
      </c>
      <c r="U224" s="40">
        <v>0</v>
      </c>
      <c r="V224" s="9">
        <v>0</v>
      </c>
      <c r="W224" s="9">
        <v>0</v>
      </c>
      <c r="X224" s="26"/>
    </row>
    <row r="225" spans="1:24" s="15" customFormat="1" ht="26.4" x14ac:dyDescent="0.25">
      <c r="A225" s="12"/>
      <c r="B225" s="28" t="s">
        <v>451</v>
      </c>
      <c r="C225" s="103">
        <v>2021</v>
      </c>
      <c r="D225" s="70">
        <v>2021</v>
      </c>
      <c r="E225" s="70">
        <v>2021</v>
      </c>
      <c r="F225" s="97"/>
      <c r="G225" s="25">
        <v>0</v>
      </c>
      <c r="H225" s="25">
        <v>0</v>
      </c>
      <c r="I225" s="26">
        <v>3.6158947333333331</v>
      </c>
      <c r="J225" s="26">
        <v>6.5575018333333324</v>
      </c>
      <c r="K225" s="26">
        <v>0</v>
      </c>
      <c r="L225" s="26">
        <v>0</v>
      </c>
      <c r="M225" s="26">
        <v>0.19563833333333333</v>
      </c>
      <c r="N225" s="26">
        <v>0.19563833333333333</v>
      </c>
      <c r="O225" s="26">
        <v>2.1952151666666664</v>
      </c>
      <c r="P225" s="26">
        <v>2.1952151666666664</v>
      </c>
      <c r="Q225" s="26">
        <v>1.2250412333333336</v>
      </c>
      <c r="R225" s="26">
        <v>4.1666483333333328</v>
      </c>
      <c r="S225" s="25">
        <v>0</v>
      </c>
      <c r="T225" s="26">
        <v>0</v>
      </c>
      <c r="U225" s="40">
        <v>0</v>
      </c>
      <c r="V225" s="9">
        <v>0</v>
      </c>
      <c r="W225" s="9">
        <v>0</v>
      </c>
      <c r="X225" s="26"/>
    </row>
    <row r="226" spans="1:24" s="15" customFormat="1" ht="26.4" x14ac:dyDescent="0.25">
      <c r="A226" s="12"/>
      <c r="B226" s="28" t="s">
        <v>452</v>
      </c>
      <c r="C226" s="103">
        <v>2021</v>
      </c>
      <c r="D226" s="70">
        <v>2021</v>
      </c>
      <c r="E226" s="70">
        <v>2021</v>
      </c>
      <c r="F226" s="97"/>
      <c r="G226" s="25">
        <v>0</v>
      </c>
      <c r="H226" s="25">
        <v>0</v>
      </c>
      <c r="I226" s="26">
        <v>2.6582591666666673</v>
      </c>
      <c r="J226" s="26">
        <v>6.2769008333333334</v>
      </c>
      <c r="K226" s="26">
        <v>0</v>
      </c>
      <c r="L226" s="26">
        <v>0</v>
      </c>
      <c r="M226" s="26">
        <v>0</v>
      </c>
      <c r="N226" s="26">
        <v>0</v>
      </c>
      <c r="O226" s="26">
        <v>0.22909250000000003</v>
      </c>
      <c r="P226" s="26">
        <v>0.22909250000000003</v>
      </c>
      <c r="Q226" s="26">
        <v>2.4291666666666671</v>
      </c>
      <c r="R226" s="26">
        <v>6.0478083333333332</v>
      </c>
      <c r="S226" s="25">
        <v>0</v>
      </c>
      <c r="T226" s="26">
        <v>0</v>
      </c>
      <c r="U226" s="40">
        <v>0</v>
      </c>
      <c r="V226" s="9">
        <v>0</v>
      </c>
      <c r="W226" s="9">
        <v>0</v>
      </c>
      <c r="X226" s="26"/>
    </row>
    <row r="227" spans="1:24" s="15" customFormat="1" ht="26.4" x14ac:dyDescent="0.25">
      <c r="A227" s="12"/>
      <c r="B227" s="28" t="s">
        <v>617</v>
      </c>
      <c r="C227" s="103">
        <v>2021</v>
      </c>
      <c r="D227" s="70">
        <v>2021</v>
      </c>
      <c r="E227" s="70">
        <v>2021</v>
      </c>
      <c r="F227" s="97"/>
      <c r="G227" s="25">
        <v>0</v>
      </c>
      <c r="H227" s="25">
        <v>0</v>
      </c>
      <c r="I227" s="26">
        <v>0</v>
      </c>
      <c r="J227" s="26">
        <v>0.2643707666666667</v>
      </c>
      <c r="K227" s="26">
        <v>0</v>
      </c>
      <c r="L227" s="26">
        <v>0</v>
      </c>
      <c r="M227" s="26">
        <v>0</v>
      </c>
      <c r="N227" s="26">
        <v>0</v>
      </c>
      <c r="O227" s="26">
        <v>0</v>
      </c>
      <c r="P227" s="26">
        <v>0.30705416666666668</v>
      </c>
      <c r="Q227" s="26">
        <v>0</v>
      </c>
      <c r="R227" s="26">
        <v>-4.2683400000000003E-2</v>
      </c>
      <c r="S227" s="25">
        <v>0</v>
      </c>
      <c r="T227" s="26">
        <v>0</v>
      </c>
      <c r="U227" s="40">
        <v>0</v>
      </c>
      <c r="V227" s="9">
        <v>0</v>
      </c>
      <c r="W227" s="9">
        <v>0</v>
      </c>
      <c r="X227" s="26"/>
    </row>
    <row r="228" spans="1:24" s="15" customFormat="1" ht="26.4" x14ac:dyDescent="0.25">
      <c r="A228" s="12"/>
      <c r="B228" s="28" t="s">
        <v>453</v>
      </c>
      <c r="C228" s="103">
        <v>2021</v>
      </c>
      <c r="D228" s="70">
        <v>2021</v>
      </c>
      <c r="E228" s="70">
        <v>2021</v>
      </c>
      <c r="F228" s="97"/>
      <c r="G228" s="25">
        <v>0</v>
      </c>
      <c r="H228" s="25">
        <v>0</v>
      </c>
      <c r="I228" s="26">
        <v>4.7432999999999996</v>
      </c>
      <c r="J228" s="26">
        <v>6.593532333333334</v>
      </c>
      <c r="K228" s="26">
        <v>0</v>
      </c>
      <c r="L228" s="26">
        <v>0</v>
      </c>
      <c r="M228" s="26">
        <v>0.19563833333333333</v>
      </c>
      <c r="N228" s="26">
        <v>0.19563833333333333</v>
      </c>
      <c r="O228" s="26">
        <v>2.2312449999999999</v>
      </c>
      <c r="P228" s="26">
        <v>2.2312449999999999</v>
      </c>
      <c r="Q228" s="26">
        <v>2.316416666666667</v>
      </c>
      <c r="R228" s="26">
        <v>4.1666490000000005</v>
      </c>
      <c r="S228" s="25">
        <v>0</v>
      </c>
      <c r="T228" s="26">
        <v>0</v>
      </c>
      <c r="U228" s="40">
        <v>0</v>
      </c>
      <c r="V228" s="9">
        <v>0</v>
      </c>
      <c r="W228" s="9">
        <v>0</v>
      </c>
      <c r="X228" s="26"/>
    </row>
    <row r="229" spans="1:24" s="15" customFormat="1" ht="26.4" x14ac:dyDescent="0.25">
      <c r="A229" s="12"/>
      <c r="B229" s="28" t="s">
        <v>493</v>
      </c>
      <c r="C229" s="103">
        <v>2021</v>
      </c>
      <c r="D229" s="70">
        <v>2021</v>
      </c>
      <c r="E229" s="70">
        <v>2021</v>
      </c>
      <c r="F229" s="97"/>
      <c r="G229" s="25">
        <v>0</v>
      </c>
      <c r="H229" s="25">
        <v>0</v>
      </c>
      <c r="I229" s="26">
        <v>0.45183915000000002</v>
      </c>
      <c r="J229" s="26">
        <v>0.45183915000000002</v>
      </c>
      <c r="K229" s="26">
        <v>0</v>
      </c>
      <c r="L229" s="26">
        <v>0</v>
      </c>
      <c r="M229" s="26">
        <v>0.45183915000000002</v>
      </c>
      <c r="N229" s="26">
        <v>0.45183915000000002</v>
      </c>
      <c r="O229" s="26">
        <v>0</v>
      </c>
      <c r="P229" s="26">
        <v>0</v>
      </c>
      <c r="Q229" s="26">
        <v>0</v>
      </c>
      <c r="R229" s="26">
        <v>0</v>
      </c>
      <c r="S229" s="25">
        <v>0</v>
      </c>
      <c r="T229" s="26">
        <v>0</v>
      </c>
      <c r="U229" s="40">
        <v>0</v>
      </c>
      <c r="V229" s="9">
        <v>0</v>
      </c>
      <c r="W229" s="9">
        <v>0</v>
      </c>
      <c r="X229" s="26"/>
    </row>
    <row r="230" spans="1:24" s="15" customFormat="1" ht="26.4" x14ac:dyDescent="0.25">
      <c r="A230" s="12"/>
      <c r="B230" s="28" t="s">
        <v>494</v>
      </c>
      <c r="C230" s="103">
        <v>2021</v>
      </c>
      <c r="D230" s="70">
        <v>2021</v>
      </c>
      <c r="E230" s="70">
        <v>2021</v>
      </c>
      <c r="F230" s="97"/>
      <c r="G230" s="25">
        <v>0</v>
      </c>
      <c r="H230" s="25">
        <v>0</v>
      </c>
      <c r="I230" s="26">
        <v>3.0911938500000002</v>
      </c>
      <c r="J230" s="26">
        <v>2.7682920200000001</v>
      </c>
      <c r="K230" s="26">
        <v>0</v>
      </c>
      <c r="L230" s="26">
        <v>0</v>
      </c>
      <c r="M230" s="26">
        <v>0</v>
      </c>
      <c r="N230" s="26">
        <v>0</v>
      </c>
      <c r="O230" s="26">
        <v>0.47635801999999999</v>
      </c>
      <c r="P230" s="26">
        <v>0.47635801999999999</v>
      </c>
      <c r="Q230" s="26">
        <v>2.6148358300000001</v>
      </c>
      <c r="R230" s="26">
        <v>2.2919339999999999</v>
      </c>
      <c r="S230" s="25">
        <v>0</v>
      </c>
      <c r="T230" s="26">
        <v>0</v>
      </c>
      <c r="U230" s="40">
        <v>0</v>
      </c>
      <c r="V230" s="9">
        <v>0</v>
      </c>
      <c r="W230" s="9">
        <v>0</v>
      </c>
      <c r="X230" s="26"/>
    </row>
    <row r="231" spans="1:24" s="15" customFormat="1" x14ac:dyDescent="0.25">
      <c r="A231" s="12"/>
      <c r="B231" s="28" t="s">
        <v>527</v>
      </c>
      <c r="C231" s="103">
        <v>2021</v>
      </c>
      <c r="D231" s="70">
        <v>2021</v>
      </c>
      <c r="E231" s="70">
        <v>2021</v>
      </c>
      <c r="F231" s="97"/>
      <c r="G231" s="25">
        <v>0</v>
      </c>
      <c r="H231" s="25">
        <v>0</v>
      </c>
      <c r="I231" s="26">
        <v>0.5165966666666667</v>
      </c>
      <c r="J231" s="26">
        <v>0.5165966666666667</v>
      </c>
      <c r="K231" s="26">
        <v>0</v>
      </c>
      <c r="L231" s="26">
        <v>0</v>
      </c>
      <c r="M231" s="26">
        <v>0</v>
      </c>
      <c r="N231" s="26">
        <v>0</v>
      </c>
      <c r="O231" s="26">
        <v>0</v>
      </c>
      <c r="P231" s="26">
        <v>0</v>
      </c>
      <c r="Q231" s="26">
        <v>0.5165966666666667</v>
      </c>
      <c r="R231" s="26">
        <v>0.5165966666666667</v>
      </c>
      <c r="S231" s="25">
        <v>0</v>
      </c>
      <c r="T231" s="26">
        <v>0</v>
      </c>
      <c r="U231" s="40">
        <v>0</v>
      </c>
      <c r="V231" s="9">
        <v>0</v>
      </c>
      <c r="W231" s="9">
        <v>0</v>
      </c>
      <c r="X231" s="26"/>
    </row>
    <row r="232" spans="1:24" s="15" customFormat="1" ht="26.4" x14ac:dyDescent="0.25">
      <c r="A232" s="12"/>
      <c r="B232" s="28" t="s">
        <v>498</v>
      </c>
      <c r="C232" s="103">
        <v>2021</v>
      </c>
      <c r="D232" s="70">
        <v>2021</v>
      </c>
      <c r="E232" s="70">
        <v>2021</v>
      </c>
      <c r="F232" s="97"/>
      <c r="G232" s="25">
        <v>0</v>
      </c>
      <c r="H232" s="25">
        <v>0</v>
      </c>
      <c r="I232" s="26">
        <v>3.1517502899999998</v>
      </c>
      <c r="J232" s="26">
        <v>3.1517502899999998</v>
      </c>
      <c r="K232" s="26">
        <v>3.1517502899999998</v>
      </c>
      <c r="L232" s="26">
        <v>3.1517502899999998</v>
      </c>
      <c r="M232" s="26">
        <v>0</v>
      </c>
      <c r="N232" s="26">
        <v>0</v>
      </c>
      <c r="O232" s="26">
        <v>0</v>
      </c>
      <c r="P232" s="26">
        <v>0</v>
      </c>
      <c r="Q232" s="26">
        <v>0</v>
      </c>
      <c r="R232" s="26">
        <v>0</v>
      </c>
      <c r="S232" s="25">
        <v>0</v>
      </c>
      <c r="T232" s="26">
        <v>0</v>
      </c>
      <c r="U232" s="40">
        <v>0</v>
      </c>
      <c r="V232" s="9">
        <v>0</v>
      </c>
      <c r="W232" s="9">
        <v>0</v>
      </c>
      <c r="X232" s="26"/>
    </row>
    <row r="233" spans="1:24" s="15" customFormat="1" x14ac:dyDescent="0.25">
      <c r="A233" s="12" t="s">
        <v>32</v>
      </c>
      <c r="B233" s="13" t="s">
        <v>65</v>
      </c>
      <c r="C233" s="103">
        <v>2021</v>
      </c>
      <c r="D233" s="70">
        <v>2021</v>
      </c>
      <c r="E233" s="70">
        <v>2021</v>
      </c>
      <c r="F233" s="97"/>
      <c r="G233" s="25">
        <v>0.55984333333333336</v>
      </c>
      <c r="H233" s="25"/>
      <c r="I233" s="25">
        <v>0.55992883000000004</v>
      </c>
      <c r="J233" s="25">
        <v>0.57188650000000008</v>
      </c>
      <c r="K233" s="25">
        <v>6.4729800000000006E-3</v>
      </c>
      <c r="L233" s="25">
        <v>6.4729800000000006E-3</v>
      </c>
      <c r="M233" s="25">
        <v>0.28886487</v>
      </c>
      <c r="N233" s="25">
        <v>0.28886487</v>
      </c>
      <c r="O233" s="25">
        <v>0.17959098000000001</v>
      </c>
      <c r="P233" s="25">
        <v>0.17959098000000001</v>
      </c>
      <c r="Q233" s="25">
        <v>8.4999999999999992E-2</v>
      </c>
      <c r="R233" s="25">
        <v>9.695767000000001E-2</v>
      </c>
      <c r="S233" s="25">
        <v>0</v>
      </c>
      <c r="T233" s="26">
        <v>1.1957670000000031E-2</v>
      </c>
      <c r="U233" s="40">
        <v>2.1355696223036063</v>
      </c>
      <c r="V233" s="26">
        <v>0</v>
      </c>
      <c r="W233" s="26">
        <v>1.1957670000000031E-2</v>
      </c>
      <c r="X233" s="14"/>
    </row>
    <row r="234" spans="1:24" s="15" customFormat="1" x14ac:dyDescent="0.25">
      <c r="A234" s="12"/>
      <c r="B234" s="28" t="s">
        <v>349</v>
      </c>
      <c r="C234" s="103">
        <v>2021</v>
      </c>
      <c r="D234" s="70">
        <v>2021</v>
      </c>
      <c r="E234" s="70">
        <v>2021</v>
      </c>
      <c r="F234" s="97"/>
      <c r="G234" s="25">
        <v>0</v>
      </c>
      <c r="H234" s="25">
        <v>0</v>
      </c>
      <c r="I234" s="26">
        <v>3.2591720000000005E-2</v>
      </c>
      <c r="J234" s="26">
        <v>3.2591720000000005E-2</v>
      </c>
      <c r="K234" s="26">
        <v>0</v>
      </c>
      <c r="L234" s="26">
        <v>0</v>
      </c>
      <c r="M234" s="26">
        <v>3.2591720000000005E-2</v>
      </c>
      <c r="N234" s="26">
        <v>3.2591720000000005E-2</v>
      </c>
      <c r="O234" s="26">
        <v>0</v>
      </c>
      <c r="P234" s="26">
        <v>0</v>
      </c>
      <c r="Q234" s="26">
        <v>0</v>
      </c>
      <c r="R234" s="26">
        <v>0</v>
      </c>
      <c r="S234" s="25">
        <v>0</v>
      </c>
      <c r="T234" s="26">
        <v>0</v>
      </c>
      <c r="U234" s="40">
        <v>0</v>
      </c>
      <c r="V234" s="9">
        <v>0</v>
      </c>
      <c r="W234" s="9">
        <v>0</v>
      </c>
      <c r="X234" s="26"/>
    </row>
    <row r="235" spans="1:24" s="15" customFormat="1" x14ac:dyDescent="0.25">
      <c r="A235" s="12"/>
      <c r="B235" s="28" t="s">
        <v>342</v>
      </c>
      <c r="C235" s="103">
        <v>2021</v>
      </c>
      <c r="D235" s="70">
        <v>2021</v>
      </c>
      <c r="E235" s="70">
        <v>2021</v>
      </c>
      <c r="F235" s="97"/>
      <c r="G235" s="25">
        <v>0</v>
      </c>
      <c r="H235" s="25">
        <v>0</v>
      </c>
      <c r="I235" s="26">
        <v>7.9110130000000001E-2</v>
      </c>
      <c r="J235" s="26">
        <v>7.9110130000000001E-2</v>
      </c>
      <c r="K235" s="26">
        <v>0</v>
      </c>
      <c r="L235" s="26">
        <v>0</v>
      </c>
      <c r="M235" s="26">
        <v>2.4353130000000001E-2</v>
      </c>
      <c r="N235" s="26">
        <v>2.4353130000000001E-2</v>
      </c>
      <c r="O235" s="26">
        <v>5.4757E-2</v>
      </c>
      <c r="P235" s="26">
        <v>5.4757E-2</v>
      </c>
      <c r="Q235" s="26">
        <v>0</v>
      </c>
      <c r="R235" s="26">
        <v>0</v>
      </c>
      <c r="S235" s="25">
        <v>0</v>
      </c>
      <c r="T235" s="26">
        <v>0</v>
      </c>
      <c r="U235" s="40">
        <v>0</v>
      </c>
      <c r="V235" s="9">
        <v>0</v>
      </c>
      <c r="W235" s="9">
        <v>0</v>
      </c>
      <c r="X235" s="26"/>
    </row>
    <row r="236" spans="1:24" s="15" customFormat="1" x14ac:dyDescent="0.25">
      <c r="A236" s="12"/>
      <c r="B236" s="28" t="s">
        <v>242</v>
      </c>
      <c r="C236" s="103">
        <v>2021</v>
      </c>
      <c r="D236" s="70">
        <v>2021</v>
      </c>
      <c r="E236" s="70">
        <v>2021</v>
      </c>
      <c r="F236" s="97"/>
      <c r="G236" s="25">
        <v>0</v>
      </c>
      <c r="H236" s="25">
        <v>0</v>
      </c>
      <c r="I236" s="26">
        <v>4.7916979999999998E-2</v>
      </c>
      <c r="J236" s="26">
        <v>4.7916979999999998E-2</v>
      </c>
      <c r="K236" s="26">
        <v>6.4729800000000006E-3</v>
      </c>
      <c r="L236" s="26">
        <v>6.4729800000000006E-3</v>
      </c>
      <c r="M236" s="26">
        <v>4.1443999999999995E-2</v>
      </c>
      <c r="N236" s="26">
        <v>4.1443999999999995E-2</v>
      </c>
      <c r="O236" s="26">
        <v>0</v>
      </c>
      <c r="P236" s="26">
        <v>0</v>
      </c>
      <c r="Q236" s="26">
        <v>0</v>
      </c>
      <c r="R236" s="26">
        <v>0</v>
      </c>
      <c r="S236" s="25">
        <v>0</v>
      </c>
      <c r="T236" s="26">
        <v>0</v>
      </c>
      <c r="U236" s="40">
        <v>0</v>
      </c>
      <c r="V236" s="9">
        <v>0</v>
      </c>
      <c r="W236" s="9">
        <v>0</v>
      </c>
      <c r="X236" s="26"/>
    </row>
    <row r="237" spans="1:24" s="15" customFormat="1" x14ac:dyDescent="0.25">
      <c r="A237" s="12"/>
      <c r="B237" s="28" t="s">
        <v>373</v>
      </c>
      <c r="C237" s="103">
        <v>2021</v>
      </c>
      <c r="D237" s="70">
        <v>2021</v>
      </c>
      <c r="E237" s="70">
        <v>2021</v>
      </c>
      <c r="F237" s="97"/>
      <c r="G237" s="25">
        <v>0</v>
      </c>
      <c r="H237" s="25">
        <v>0</v>
      </c>
      <c r="I237" s="26">
        <v>2.8844590000000003E-2</v>
      </c>
      <c r="J237" s="26">
        <v>5.9227260000000004E-2</v>
      </c>
      <c r="K237" s="26">
        <v>0</v>
      </c>
      <c r="L237" s="26">
        <v>0</v>
      </c>
      <c r="M237" s="26">
        <v>0</v>
      </c>
      <c r="N237" s="26">
        <v>0</v>
      </c>
      <c r="O237" s="26">
        <v>2.8844590000000003E-2</v>
      </c>
      <c r="P237" s="26">
        <v>2.8844590000000003E-2</v>
      </c>
      <c r="Q237" s="26">
        <v>0</v>
      </c>
      <c r="R237" s="26">
        <v>3.0382670000000004E-2</v>
      </c>
      <c r="S237" s="25">
        <v>0</v>
      </c>
      <c r="T237" s="26">
        <v>0</v>
      </c>
      <c r="U237" s="40">
        <v>0</v>
      </c>
      <c r="V237" s="9">
        <v>0</v>
      </c>
      <c r="W237" s="9">
        <v>0</v>
      </c>
      <c r="X237" s="26"/>
    </row>
    <row r="238" spans="1:24" s="15" customFormat="1" ht="26.4" x14ac:dyDescent="0.25">
      <c r="A238" s="12"/>
      <c r="B238" s="28" t="s">
        <v>374</v>
      </c>
      <c r="C238" s="103">
        <v>2021</v>
      </c>
      <c r="D238" s="70">
        <v>2021</v>
      </c>
      <c r="E238" s="70">
        <v>2021</v>
      </c>
      <c r="F238" s="97"/>
      <c r="G238" s="25">
        <v>0</v>
      </c>
      <c r="H238" s="25">
        <v>0</v>
      </c>
      <c r="I238" s="26">
        <v>2.7672540000000002E-2</v>
      </c>
      <c r="J238" s="26">
        <v>2.7672540000000002E-2</v>
      </c>
      <c r="K238" s="26">
        <v>0</v>
      </c>
      <c r="L238" s="26">
        <v>0</v>
      </c>
      <c r="M238" s="26">
        <v>0</v>
      </c>
      <c r="N238" s="26">
        <v>0</v>
      </c>
      <c r="O238" s="26">
        <v>2.7672540000000002E-2</v>
      </c>
      <c r="P238" s="26">
        <v>2.7672540000000002E-2</v>
      </c>
      <c r="Q238" s="26">
        <v>0</v>
      </c>
      <c r="R238" s="26">
        <v>0</v>
      </c>
      <c r="S238" s="25">
        <v>0</v>
      </c>
      <c r="T238" s="26">
        <v>0</v>
      </c>
      <c r="U238" s="40">
        <v>0</v>
      </c>
      <c r="V238" s="9">
        <v>0</v>
      </c>
      <c r="W238" s="9">
        <v>0</v>
      </c>
      <c r="X238" s="26"/>
    </row>
    <row r="239" spans="1:24" s="15" customFormat="1" ht="26.4" x14ac:dyDescent="0.25">
      <c r="A239" s="12"/>
      <c r="B239" s="28" t="s">
        <v>350</v>
      </c>
      <c r="C239" s="103">
        <v>2021</v>
      </c>
      <c r="D239" s="70">
        <v>2021</v>
      </c>
      <c r="E239" s="70">
        <v>2021</v>
      </c>
      <c r="F239" s="97"/>
      <c r="G239" s="25">
        <v>0</v>
      </c>
      <c r="H239" s="25">
        <v>0</v>
      </c>
      <c r="I239" s="26">
        <v>5.7089000000000003E-3</v>
      </c>
      <c r="J239" s="26">
        <v>5.7089000000000003E-3</v>
      </c>
      <c r="K239" s="26">
        <v>0</v>
      </c>
      <c r="L239" s="26">
        <v>0</v>
      </c>
      <c r="M239" s="26">
        <v>5.7089000000000003E-3</v>
      </c>
      <c r="N239" s="26">
        <v>5.7089000000000003E-3</v>
      </c>
      <c r="O239" s="26">
        <v>0</v>
      </c>
      <c r="P239" s="26">
        <v>0</v>
      </c>
      <c r="Q239" s="26">
        <v>0</v>
      </c>
      <c r="R239" s="26">
        <v>0</v>
      </c>
      <c r="S239" s="25">
        <v>0</v>
      </c>
      <c r="T239" s="26">
        <v>0</v>
      </c>
      <c r="U239" s="40">
        <v>0</v>
      </c>
      <c r="V239" s="9">
        <v>0</v>
      </c>
      <c r="W239" s="9">
        <v>0</v>
      </c>
      <c r="X239" s="18"/>
    </row>
    <row r="240" spans="1:24" s="15" customFormat="1" ht="26.4" x14ac:dyDescent="0.25">
      <c r="A240" s="12"/>
      <c r="B240" s="28" t="s">
        <v>351</v>
      </c>
      <c r="C240" s="103">
        <v>2021</v>
      </c>
      <c r="D240" s="70">
        <v>2021</v>
      </c>
      <c r="E240" s="70">
        <v>2021</v>
      </c>
      <c r="F240" s="97"/>
      <c r="G240" s="25">
        <v>0</v>
      </c>
      <c r="H240" s="25">
        <v>0</v>
      </c>
      <c r="I240" s="26">
        <v>8.1728010000000004E-2</v>
      </c>
      <c r="J240" s="26">
        <v>8.1728010000000004E-2</v>
      </c>
      <c r="K240" s="26">
        <v>0</v>
      </c>
      <c r="L240" s="26">
        <v>0</v>
      </c>
      <c r="M240" s="26">
        <v>1.920001E-2</v>
      </c>
      <c r="N240" s="26">
        <v>1.920001E-2</v>
      </c>
      <c r="O240" s="26">
        <v>6.2528E-2</v>
      </c>
      <c r="P240" s="26">
        <v>6.2528E-2</v>
      </c>
      <c r="Q240" s="26">
        <v>0</v>
      </c>
      <c r="R240" s="26">
        <v>0</v>
      </c>
      <c r="S240" s="25">
        <v>0</v>
      </c>
      <c r="T240" s="26">
        <v>0</v>
      </c>
      <c r="U240" s="40">
        <v>0</v>
      </c>
      <c r="V240" s="9">
        <v>0</v>
      </c>
      <c r="W240" s="9">
        <v>0</v>
      </c>
      <c r="X240" s="26"/>
    </row>
    <row r="241" spans="1:24" s="15" customFormat="1" x14ac:dyDescent="0.25">
      <c r="A241" s="12"/>
      <c r="B241" s="28" t="s">
        <v>454</v>
      </c>
      <c r="C241" s="103">
        <v>2021</v>
      </c>
      <c r="D241" s="70">
        <v>2021</v>
      </c>
      <c r="E241" s="70">
        <v>2021</v>
      </c>
      <c r="F241" s="97"/>
      <c r="G241" s="25">
        <v>0</v>
      </c>
      <c r="H241" s="25">
        <v>0</v>
      </c>
      <c r="I241" s="26">
        <v>5.7888499999999999E-3</v>
      </c>
      <c r="J241" s="26">
        <v>5.7888499999999999E-3</v>
      </c>
      <c r="K241" s="26">
        <v>0</v>
      </c>
      <c r="L241" s="26">
        <v>0</v>
      </c>
      <c r="M241" s="26">
        <v>0</v>
      </c>
      <c r="N241" s="26">
        <v>0</v>
      </c>
      <c r="O241" s="26">
        <v>5.7888499999999999E-3</v>
      </c>
      <c r="P241" s="26">
        <v>5.7888499999999999E-3</v>
      </c>
      <c r="Q241" s="26">
        <v>0</v>
      </c>
      <c r="R241" s="26">
        <v>0</v>
      </c>
      <c r="S241" s="25">
        <v>0</v>
      </c>
      <c r="T241" s="26">
        <v>0</v>
      </c>
      <c r="U241" s="40">
        <v>0</v>
      </c>
      <c r="V241" s="9">
        <v>0</v>
      </c>
      <c r="W241" s="9">
        <v>0</v>
      </c>
      <c r="X241" s="26"/>
    </row>
    <row r="242" spans="1:24" s="15" customFormat="1" x14ac:dyDescent="0.25">
      <c r="A242" s="12"/>
      <c r="B242" s="28" t="s">
        <v>515</v>
      </c>
      <c r="C242" s="103">
        <v>2021</v>
      </c>
      <c r="D242" s="70">
        <v>2021</v>
      </c>
      <c r="E242" s="70">
        <v>2021</v>
      </c>
      <c r="F242" s="97"/>
      <c r="G242" s="25">
        <v>0</v>
      </c>
      <c r="H242" s="25">
        <v>0</v>
      </c>
      <c r="I242" s="26">
        <v>6.002528E-2</v>
      </c>
      <c r="J242" s="26">
        <v>6.002528E-2</v>
      </c>
      <c r="K242" s="26">
        <v>0</v>
      </c>
      <c r="L242" s="26">
        <v>0</v>
      </c>
      <c r="M242" s="26">
        <v>6.002528E-2</v>
      </c>
      <c r="N242" s="26">
        <v>6.002528E-2</v>
      </c>
      <c r="O242" s="26">
        <v>0</v>
      </c>
      <c r="P242" s="26">
        <v>0</v>
      </c>
      <c r="Q242" s="26">
        <v>0</v>
      </c>
      <c r="R242" s="26">
        <v>0</v>
      </c>
      <c r="S242" s="25">
        <v>0</v>
      </c>
      <c r="T242" s="26">
        <v>0</v>
      </c>
      <c r="U242" s="40">
        <v>0</v>
      </c>
      <c r="V242" s="9">
        <v>0</v>
      </c>
      <c r="W242" s="9">
        <v>0</v>
      </c>
      <c r="X242" s="26"/>
    </row>
    <row r="243" spans="1:24" s="15" customFormat="1" x14ac:dyDescent="0.25">
      <c r="A243" s="12"/>
      <c r="B243" s="28" t="s">
        <v>516</v>
      </c>
      <c r="C243" s="103">
        <v>2021</v>
      </c>
      <c r="D243" s="70">
        <v>2021</v>
      </c>
      <c r="E243" s="70">
        <v>2021</v>
      </c>
      <c r="F243" s="97"/>
      <c r="G243" s="25">
        <v>0</v>
      </c>
      <c r="H243" s="25">
        <v>0</v>
      </c>
      <c r="I243" s="26">
        <v>0.10554183</v>
      </c>
      <c r="J243" s="26">
        <v>0.10554183</v>
      </c>
      <c r="K243" s="26">
        <v>0</v>
      </c>
      <c r="L243" s="26">
        <v>0</v>
      </c>
      <c r="M243" s="26">
        <v>0.10554183</v>
      </c>
      <c r="N243" s="26">
        <v>0.10554183</v>
      </c>
      <c r="O243" s="26">
        <v>0</v>
      </c>
      <c r="P243" s="26">
        <v>0</v>
      </c>
      <c r="Q243" s="26">
        <v>0</v>
      </c>
      <c r="R243" s="26">
        <v>0</v>
      </c>
      <c r="S243" s="25">
        <v>0</v>
      </c>
      <c r="T243" s="26">
        <v>0</v>
      </c>
      <c r="U243" s="40">
        <v>0</v>
      </c>
      <c r="V243" s="9">
        <v>0</v>
      </c>
      <c r="W243" s="9">
        <v>0</v>
      </c>
      <c r="X243" s="26"/>
    </row>
    <row r="244" spans="1:24" s="15" customFormat="1" ht="26.4" x14ac:dyDescent="0.25">
      <c r="A244" s="12"/>
      <c r="B244" s="24" t="s">
        <v>596</v>
      </c>
      <c r="C244" s="103">
        <v>2021</v>
      </c>
      <c r="D244" s="70">
        <v>2021</v>
      </c>
      <c r="E244" s="70">
        <v>2021</v>
      </c>
      <c r="F244" s="97"/>
      <c r="G244" s="25">
        <v>0</v>
      </c>
      <c r="H244" s="25">
        <v>0</v>
      </c>
      <c r="I244" s="26">
        <v>8.4999999999999992E-2</v>
      </c>
      <c r="J244" s="26">
        <v>6.6575000000000009E-2</v>
      </c>
      <c r="K244" s="26">
        <v>0</v>
      </c>
      <c r="L244" s="26">
        <v>0</v>
      </c>
      <c r="M244" s="26">
        <v>0</v>
      </c>
      <c r="N244" s="26">
        <v>0</v>
      </c>
      <c r="O244" s="26">
        <v>0</v>
      </c>
      <c r="P244" s="26">
        <v>0</v>
      </c>
      <c r="Q244" s="26">
        <v>8.4999999999999992E-2</v>
      </c>
      <c r="R244" s="26">
        <v>6.6575000000000009E-2</v>
      </c>
      <c r="S244" s="25">
        <v>0</v>
      </c>
      <c r="T244" s="26">
        <v>0</v>
      </c>
      <c r="U244" s="40">
        <v>0</v>
      </c>
      <c r="V244" s="9">
        <v>0</v>
      </c>
      <c r="W244" s="9">
        <v>0</v>
      </c>
      <c r="X244" s="26"/>
    </row>
    <row r="245" spans="1:24" s="15" customFormat="1" x14ac:dyDescent="0.25">
      <c r="A245" s="12" t="s">
        <v>78</v>
      </c>
      <c r="B245" s="13" t="s">
        <v>149</v>
      </c>
      <c r="C245" s="103">
        <v>2021</v>
      </c>
      <c r="D245" s="70">
        <v>2021</v>
      </c>
      <c r="E245" s="70">
        <v>2021</v>
      </c>
      <c r="F245" s="97"/>
      <c r="G245" s="25">
        <v>5.2798013333333333</v>
      </c>
      <c r="H245" s="25"/>
      <c r="I245" s="25">
        <v>5.2801265433333331</v>
      </c>
      <c r="J245" s="25">
        <v>10.473676423333334</v>
      </c>
      <c r="K245" s="25">
        <v>1.889388513333333</v>
      </c>
      <c r="L245" s="25">
        <v>1.8891385133333332</v>
      </c>
      <c r="M245" s="25">
        <v>1.9673221299999999</v>
      </c>
      <c r="N245" s="25">
        <v>2.1208728099999998</v>
      </c>
      <c r="O245" s="25">
        <v>1.01187559</v>
      </c>
      <c r="P245" s="25">
        <v>1.5492765499999999</v>
      </c>
      <c r="Q245" s="25">
        <v>0.41154031000000002</v>
      </c>
      <c r="R245" s="25">
        <v>4.91438855</v>
      </c>
      <c r="S245" s="25">
        <v>0</v>
      </c>
      <c r="T245" s="26">
        <v>5.1935498800000008</v>
      </c>
      <c r="U245" s="40">
        <v>98.360329764394692</v>
      </c>
      <c r="V245" s="26">
        <v>0</v>
      </c>
      <c r="W245" s="26">
        <v>5.1935498800000008</v>
      </c>
      <c r="X245" s="14"/>
    </row>
    <row r="246" spans="1:24" s="15" customFormat="1" ht="15.6" x14ac:dyDescent="0.25">
      <c r="A246" s="12" t="s">
        <v>79</v>
      </c>
      <c r="B246" s="13" t="s">
        <v>121</v>
      </c>
      <c r="C246" s="103">
        <v>2021</v>
      </c>
      <c r="D246" s="70">
        <v>2021</v>
      </c>
      <c r="E246" s="70">
        <v>2021</v>
      </c>
      <c r="F246" s="97"/>
      <c r="G246" s="25">
        <v>1.3077481666666666</v>
      </c>
      <c r="H246" s="25"/>
      <c r="I246" s="25">
        <v>1.3803664633333335</v>
      </c>
      <c r="J246" s="25">
        <v>4.4049369733333332</v>
      </c>
      <c r="K246" s="25">
        <v>0.55147051999999996</v>
      </c>
      <c r="L246" s="25">
        <v>0.55130385333333332</v>
      </c>
      <c r="M246" s="25">
        <v>0.75626151333333336</v>
      </c>
      <c r="N246" s="25">
        <v>0.86974985999999999</v>
      </c>
      <c r="O246" s="25">
        <v>7.263443E-2</v>
      </c>
      <c r="P246" s="25">
        <v>0.50001150999999999</v>
      </c>
      <c r="Q246" s="25">
        <v>0</v>
      </c>
      <c r="R246" s="25">
        <v>2.48387175</v>
      </c>
      <c r="S246" s="25">
        <v>0</v>
      </c>
      <c r="T246" s="26">
        <v>3.0245705099999998</v>
      </c>
      <c r="U246" s="40">
        <v>219.11358978515119</v>
      </c>
      <c r="V246" s="26">
        <v>0</v>
      </c>
      <c r="W246" s="26">
        <v>3.0245705099999998</v>
      </c>
      <c r="X246" s="14"/>
    </row>
    <row r="247" spans="1:24" s="23" customFormat="1" ht="26.4" x14ac:dyDescent="0.25">
      <c r="A247" s="1"/>
      <c r="B247" s="28" t="s">
        <v>455</v>
      </c>
      <c r="C247" s="103">
        <v>2021</v>
      </c>
      <c r="D247" s="70">
        <v>2021</v>
      </c>
      <c r="E247" s="70">
        <v>2021</v>
      </c>
      <c r="F247" s="97"/>
      <c r="G247" s="25">
        <v>0</v>
      </c>
      <c r="H247" s="25">
        <v>0</v>
      </c>
      <c r="I247" s="26">
        <v>0.13804080000000002</v>
      </c>
      <c r="J247" s="26">
        <v>0.13804080000000002</v>
      </c>
      <c r="K247" s="26">
        <v>6.6757670000000005E-2</v>
      </c>
      <c r="L247" s="26">
        <v>6.6757670000000005E-2</v>
      </c>
      <c r="M247" s="26">
        <v>7.128313E-2</v>
      </c>
      <c r="N247" s="26">
        <v>7.128313E-2</v>
      </c>
      <c r="O247" s="26">
        <v>0</v>
      </c>
      <c r="P247" s="26">
        <v>0</v>
      </c>
      <c r="Q247" s="26">
        <v>0</v>
      </c>
      <c r="R247" s="26">
        <v>0</v>
      </c>
      <c r="S247" s="25">
        <v>0</v>
      </c>
      <c r="T247" s="26">
        <v>0</v>
      </c>
      <c r="U247" s="40">
        <v>0</v>
      </c>
      <c r="V247" s="9">
        <v>0</v>
      </c>
      <c r="W247" s="9">
        <v>0</v>
      </c>
      <c r="X247" s="25"/>
    </row>
    <row r="248" spans="1:24" s="15" customFormat="1" ht="26.4" x14ac:dyDescent="0.25">
      <c r="A248" s="1"/>
      <c r="B248" s="28" t="s">
        <v>467</v>
      </c>
      <c r="C248" s="103">
        <v>2021</v>
      </c>
      <c r="D248" s="70">
        <v>2021</v>
      </c>
      <c r="E248" s="70">
        <v>2021</v>
      </c>
      <c r="F248" s="97"/>
      <c r="G248" s="25">
        <v>0</v>
      </c>
      <c r="H248" s="25">
        <v>0</v>
      </c>
      <c r="I248" s="26">
        <v>0</v>
      </c>
      <c r="J248" s="26">
        <v>0.12456757333333335</v>
      </c>
      <c r="K248" s="26">
        <v>0</v>
      </c>
      <c r="L248" s="26">
        <v>0</v>
      </c>
      <c r="M248" s="26">
        <v>0</v>
      </c>
      <c r="N248" s="26">
        <v>0</v>
      </c>
      <c r="O248" s="26">
        <v>0</v>
      </c>
      <c r="P248" s="26">
        <v>4.7484240000000004E-2</v>
      </c>
      <c r="Q248" s="26">
        <v>0</v>
      </c>
      <c r="R248" s="26">
        <v>7.7083333333333337E-2</v>
      </c>
      <c r="S248" s="25">
        <v>0</v>
      </c>
      <c r="T248" s="26">
        <v>0</v>
      </c>
      <c r="U248" s="40">
        <v>0</v>
      </c>
      <c r="V248" s="9">
        <v>0</v>
      </c>
      <c r="W248" s="9">
        <v>0</v>
      </c>
      <c r="X248" s="25"/>
    </row>
    <row r="249" spans="1:24" s="15" customFormat="1" ht="26.4" x14ac:dyDescent="0.25">
      <c r="A249" s="12"/>
      <c r="B249" s="28" t="s">
        <v>456</v>
      </c>
      <c r="C249" s="103">
        <v>2021</v>
      </c>
      <c r="D249" s="70">
        <v>2021</v>
      </c>
      <c r="E249" s="70">
        <v>2021</v>
      </c>
      <c r="F249" s="97"/>
      <c r="G249" s="25">
        <v>0</v>
      </c>
      <c r="H249" s="25">
        <v>0</v>
      </c>
      <c r="I249" s="26">
        <v>0.12855857333333334</v>
      </c>
      <c r="J249" s="26">
        <v>0.12822523999999999</v>
      </c>
      <c r="K249" s="26">
        <v>5.9865049999999996E-2</v>
      </c>
      <c r="L249" s="26">
        <v>5.9865049999999996E-2</v>
      </c>
      <c r="M249" s="26">
        <v>6.8693523333333339E-2</v>
      </c>
      <c r="N249" s="26">
        <v>6.8360190000000001E-2</v>
      </c>
      <c r="O249" s="26">
        <v>0</v>
      </c>
      <c r="P249" s="26">
        <v>0</v>
      </c>
      <c r="Q249" s="26">
        <v>0</v>
      </c>
      <c r="R249" s="26">
        <v>0</v>
      </c>
      <c r="S249" s="25">
        <v>0</v>
      </c>
      <c r="T249" s="26">
        <v>0</v>
      </c>
      <c r="U249" s="40">
        <v>0</v>
      </c>
      <c r="V249" s="9">
        <v>0</v>
      </c>
      <c r="W249" s="9">
        <v>0</v>
      </c>
      <c r="X249" s="25"/>
    </row>
    <row r="250" spans="1:24" s="15" customFormat="1" ht="26.4" x14ac:dyDescent="0.25">
      <c r="A250" s="12"/>
      <c r="B250" s="28" t="s">
        <v>457</v>
      </c>
      <c r="C250" s="103">
        <v>2021</v>
      </c>
      <c r="D250" s="70">
        <v>2021</v>
      </c>
      <c r="E250" s="70">
        <v>2021</v>
      </c>
      <c r="F250" s="97"/>
      <c r="G250" s="25">
        <v>0</v>
      </c>
      <c r="H250" s="25">
        <v>0</v>
      </c>
      <c r="I250" s="26">
        <v>0.11085914999999999</v>
      </c>
      <c r="J250" s="26">
        <v>0.11069248333333334</v>
      </c>
      <c r="K250" s="26">
        <v>5.9015959999999999E-2</v>
      </c>
      <c r="L250" s="26">
        <v>5.8849293333333337E-2</v>
      </c>
      <c r="M250" s="26">
        <v>5.1843189999999997E-2</v>
      </c>
      <c r="N250" s="26">
        <v>5.1843189999999997E-2</v>
      </c>
      <c r="O250" s="26">
        <v>0</v>
      </c>
      <c r="P250" s="26">
        <v>0</v>
      </c>
      <c r="Q250" s="26">
        <v>0</v>
      </c>
      <c r="R250" s="26">
        <v>0</v>
      </c>
      <c r="S250" s="25">
        <v>0</v>
      </c>
      <c r="T250" s="26">
        <v>0</v>
      </c>
      <c r="U250" s="40">
        <v>0</v>
      </c>
      <c r="V250" s="9">
        <v>0</v>
      </c>
      <c r="W250" s="9">
        <v>0</v>
      </c>
      <c r="X250" s="25"/>
    </row>
    <row r="251" spans="1:24" s="15" customFormat="1" ht="26.4" x14ac:dyDescent="0.25">
      <c r="A251" s="12"/>
      <c r="B251" s="28" t="s">
        <v>458</v>
      </c>
      <c r="C251" s="103">
        <v>2021</v>
      </c>
      <c r="D251" s="70">
        <v>2021</v>
      </c>
      <c r="E251" s="70">
        <v>2021</v>
      </c>
      <c r="F251" s="97"/>
      <c r="G251" s="25">
        <v>0</v>
      </c>
      <c r="H251" s="25">
        <v>0</v>
      </c>
      <c r="I251" s="26">
        <v>0.12088646</v>
      </c>
      <c r="J251" s="26">
        <v>0.12088646</v>
      </c>
      <c r="K251" s="26">
        <v>0.12088646</v>
      </c>
      <c r="L251" s="26">
        <v>0.12088646</v>
      </c>
      <c r="M251" s="26">
        <v>0</v>
      </c>
      <c r="N251" s="26">
        <v>0</v>
      </c>
      <c r="O251" s="26">
        <v>0</v>
      </c>
      <c r="P251" s="26">
        <v>0</v>
      </c>
      <c r="Q251" s="26">
        <v>0</v>
      </c>
      <c r="R251" s="26">
        <v>0</v>
      </c>
      <c r="S251" s="25">
        <v>0</v>
      </c>
      <c r="T251" s="26">
        <v>0</v>
      </c>
      <c r="U251" s="40">
        <v>0</v>
      </c>
      <c r="V251" s="9">
        <v>0</v>
      </c>
      <c r="W251" s="9">
        <v>0</v>
      </c>
      <c r="X251" s="25"/>
    </row>
    <row r="252" spans="1:24" s="23" customFormat="1" ht="26.4" x14ac:dyDescent="0.25">
      <c r="A252" s="1"/>
      <c r="B252" s="28" t="s">
        <v>323</v>
      </c>
      <c r="C252" s="103">
        <v>2021</v>
      </c>
      <c r="D252" s="70">
        <v>2021</v>
      </c>
      <c r="E252" s="70">
        <v>2021</v>
      </c>
      <c r="F252" s="97"/>
      <c r="G252" s="25">
        <v>0</v>
      </c>
      <c r="H252" s="25">
        <v>0</v>
      </c>
      <c r="I252" s="26">
        <v>0.23857607</v>
      </c>
      <c r="J252" s="26">
        <v>0.23857607</v>
      </c>
      <c r="K252" s="26">
        <v>0</v>
      </c>
      <c r="L252" s="26">
        <v>0</v>
      </c>
      <c r="M252" s="26">
        <v>0.23857607</v>
      </c>
      <c r="N252" s="26">
        <v>0.23857607</v>
      </c>
      <c r="O252" s="26">
        <v>0</v>
      </c>
      <c r="P252" s="26">
        <v>0</v>
      </c>
      <c r="Q252" s="26">
        <v>0</v>
      </c>
      <c r="R252" s="26">
        <v>0</v>
      </c>
      <c r="S252" s="25">
        <v>0</v>
      </c>
      <c r="T252" s="26">
        <v>0</v>
      </c>
      <c r="U252" s="40">
        <v>0</v>
      </c>
      <c r="V252" s="9">
        <v>0</v>
      </c>
      <c r="W252" s="9">
        <v>0</v>
      </c>
      <c r="X252" s="25"/>
    </row>
    <row r="253" spans="1:24" s="23" customFormat="1" ht="26.4" x14ac:dyDescent="0.25">
      <c r="A253" s="1"/>
      <c r="B253" s="28" t="s">
        <v>366</v>
      </c>
      <c r="C253" s="103">
        <v>2021</v>
      </c>
      <c r="D253" s="70">
        <v>2021</v>
      </c>
      <c r="E253" s="70">
        <v>2021</v>
      </c>
      <c r="F253" s="97"/>
      <c r="G253" s="25">
        <v>0</v>
      </c>
      <c r="H253" s="25">
        <v>0</v>
      </c>
      <c r="I253" s="26">
        <v>0.11637307</v>
      </c>
      <c r="J253" s="26">
        <v>0.11637307</v>
      </c>
      <c r="K253" s="26">
        <v>0</v>
      </c>
      <c r="L253" s="26">
        <v>0</v>
      </c>
      <c r="M253" s="26">
        <v>0.11637307</v>
      </c>
      <c r="N253" s="26">
        <v>0.11637307</v>
      </c>
      <c r="O253" s="26">
        <v>0</v>
      </c>
      <c r="P253" s="26">
        <v>0</v>
      </c>
      <c r="Q253" s="26">
        <v>0</v>
      </c>
      <c r="R253" s="26">
        <v>0</v>
      </c>
      <c r="S253" s="25">
        <v>0</v>
      </c>
      <c r="T253" s="26">
        <v>0</v>
      </c>
      <c r="U253" s="40">
        <v>0</v>
      </c>
      <c r="V253" s="9">
        <v>0</v>
      </c>
      <c r="W253" s="9">
        <v>0</v>
      </c>
      <c r="X253" s="25"/>
    </row>
    <row r="254" spans="1:24" s="15" customFormat="1" ht="26.4" x14ac:dyDescent="0.25">
      <c r="A254" s="12"/>
      <c r="B254" s="28" t="s">
        <v>331</v>
      </c>
      <c r="C254" s="103">
        <v>2021</v>
      </c>
      <c r="D254" s="70">
        <v>2021</v>
      </c>
      <c r="E254" s="70">
        <v>2021</v>
      </c>
      <c r="F254" s="97"/>
      <c r="G254" s="25">
        <v>0</v>
      </c>
      <c r="H254" s="25">
        <v>0</v>
      </c>
      <c r="I254" s="26">
        <v>5.6107080000000004E-2</v>
      </c>
      <c r="J254" s="26">
        <v>0.12876726999999999</v>
      </c>
      <c r="K254" s="26">
        <v>0</v>
      </c>
      <c r="L254" s="26">
        <v>0</v>
      </c>
      <c r="M254" s="26">
        <v>5.6107080000000004E-2</v>
      </c>
      <c r="N254" s="26">
        <v>5.6107080000000004E-2</v>
      </c>
      <c r="O254" s="26">
        <v>0</v>
      </c>
      <c r="P254" s="26">
        <v>7.2660189999999986E-2</v>
      </c>
      <c r="Q254" s="26">
        <v>0</v>
      </c>
      <c r="R254" s="26">
        <v>0</v>
      </c>
      <c r="S254" s="25">
        <v>0</v>
      </c>
      <c r="T254" s="26">
        <v>0</v>
      </c>
      <c r="U254" s="40">
        <v>0</v>
      </c>
      <c r="V254" s="9">
        <v>0</v>
      </c>
      <c r="W254" s="9">
        <v>0</v>
      </c>
      <c r="X254" s="25"/>
    </row>
    <row r="255" spans="1:24" s="23" customFormat="1" x14ac:dyDescent="0.25">
      <c r="A255" s="1"/>
      <c r="B255" s="28" t="s">
        <v>354</v>
      </c>
      <c r="C255" s="103">
        <v>2021</v>
      </c>
      <c r="D255" s="70">
        <v>2021</v>
      </c>
      <c r="E255" s="70">
        <v>2021</v>
      </c>
      <c r="F255" s="97"/>
      <c r="G255" s="25">
        <v>0</v>
      </c>
      <c r="H255" s="25">
        <v>0</v>
      </c>
      <c r="I255" s="26">
        <v>4.911869E-2</v>
      </c>
      <c r="J255" s="26">
        <v>0.12441565999999998</v>
      </c>
      <c r="K255" s="26">
        <v>0</v>
      </c>
      <c r="L255" s="26">
        <v>0</v>
      </c>
      <c r="M255" s="26">
        <v>4.911869E-2</v>
      </c>
      <c r="N255" s="26">
        <v>4.911869E-2</v>
      </c>
      <c r="O255" s="26">
        <v>0</v>
      </c>
      <c r="P255" s="26">
        <v>7.5296969999999991E-2</v>
      </c>
      <c r="Q255" s="26">
        <v>0</v>
      </c>
      <c r="R255" s="26">
        <v>0</v>
      </c>
      <c r="S255" s="25">
        <v>0</v>
      </c>
      <c r="T255" s="26">
        <v>0</v>
      </c>
      <c r="U255" s="40">
        <v>0</v>
      </c>
      <c r="V255" s="9">
        <v>0</v>
      </c>
      <c r="W255" s="9">
        <v>0</v>
      </c>
      <c r="X255" s="25"/>
    </row>
    <row r="256" spans="1:24" s="15" customFormat="1" ht="26.4" x14ac:dyDescent="0.25">
      <c r="A256" s="12"/>
      <c r="B256" s="28" t="s">
        <v>352</v>
      </c>
      <c r="C256" s="103">
        <v>2021</v>
      </c>
      <c r="D256" s="70">
        <v>2021</v>
      </c>
      <c r="E256" s="70">
        <v>2021</v>
      </c>
      <c r="F256" s="97"/>
      <c r="G256" s="25">
        <v>0</v>
      </c>
      <c r="H256" s="25">
        <v>0</v>
      </c>
      <c r="I256" s="26">
        <v>9.0289379999999989E-2</v>
      </c>
      <c r="J256" s="26">
        <v>9.0289379999999989E-2</v>
      </c>
      <c r="K256" s="26">
        <v>0</v>
      </c>
      <c r="L256" s="26">
        <v>0</v>
      </c>
      <c r="M256" s="26">
        <v>9.0289379999999989E-2</v>
      </c>
      <c r="N256" s="26">
        <v>9.0289379999999989E-2</v>
      </c>
      <c r="O256" s="26">
        <v>0</v>
      </c>
      <c r="P256" s="26">
        <v>0</v>
      </c>
      <c r="Q256" s="26">
        <v>0</v>
      </c>
      <c r="R256" s="26">
        <v>0</v>
      </c>
      <c r="S256" s="25">
        <v>0</v>
      </c>
      <c r="T256" s="26">
        <v>0</v>
      </c>
      <c r="U256" s="40">
        <v>0</v>
      </c>
      <c r="V256" s="9">
        <v>0</v>
      </c>
      <c r="W256" s="9">
        <v>0</v>
      </c>
      <c r="X256" s="25"/>
    </row>
    <row r="257" spans="1:24" s="15" customFormat="1" ht="26.4" x14ac:dyDescent="0.25">
      <c r="A257" s="12"/>
      <c r="B257" s="28" t="s">
        <v>355</v>
      </c>
      <c r="C257" s="103">
        <v>2021</v>
      </c>
      <c r="D257" s="70">
        <v>2021</v>
      </c>
      <c r="E257" s="70">
        <v>2021</v>
      </c>
      <c r="F257" s="97"/>
      <c r="G257" s="25">
        <v>0</v>
      </c>
      <c r="H257" s="25">
        <v>0</v>
      </c>
      <c r="I257" s="26">
        <v>1.3977380000000003E-2</v>
      </c>
      <c r="J257" s="26">
        <v>0.12141235</v>
      </c>
      <c r="K257" s="26">
        <v>0</v>
      </c>
      <c r="L257" s="26">
        <v>0</v>
      </c>
      <c r="M257" s="26">
        <v>1.3977380000000003E-2</v>
      </c>
      <c r="N257" s="26">
        <v>7.6477379999999998E-2</v>
      </c>
      <c r="O257" s="26">
        <v>0</v>
      </c>
      <c r="P257" s="26">
        <v>4.4934970000000005E-2</v>
      </c>
      <c r="Q257" s="26">
        <v>0</v>
      </c>
      <c r="R257" s="26">
        <v>0</v>
      </c>
      <c r="S257" s="25">
        <v>0</v>
      </c>
      <c r="T257" s="26">
        <v>0</v>
      </c>
      <c r="U257" s="40">
        <v>0</v>
      </c>
      <c r="V257" s="9">
        <v>0</v>
      </c>
      <c r="W257" s="9">
        <v>0</v>
      </c>
      <c r="X257" s="25"/>
    </row>
    <row r="258" spans="1:24" s="23" customFormat="1" ht="26.4" x14ac:dyDescent="0.25">
      <c r="A258" s="1"/>
      <c r="B258" s="28" t="s">
        <v>459</v>
      </c>
      <c r="C258" s="103">
        <v>2021</v>
      </c>
      <c r="D258" s="70">
        <v>2021</v>
      </c>
      <c r="E258" s="70">
        <v>2021</v>
      </c>
      <c r="F258" s="97"/>
      <c r="G258" s="25">
        <v>0</v>
      </c>
      <c r="H258" s="25">
        <v>0</v>
      </c>
      <c r="I258" s="26">
        <v>0</v>
      </c>
      <c r="J258" s="26">
        <v>0.36914943333333339</v>
      </c>
      <c r="K258" s="26">
        <v>0</v>
      </c>
      <c r="L258" s="26">
        <v>0</v>
      </c>
      <c r="M258" s="26">
        <v>0</v>
      </c>
      <c r="N258" s="26">
        <v>0</v>
      </c>
      <c r="O258" s="26">
        <v>0</v>
      </c>
      <c r="P258" s="26">
        <v>7.1016099999999999E-2</v>
      </c>
      <c r="Q258" s="26">
        <v>0</v>
      </c>
      <c r="R258" s="26">
        <v>0.29813333333333336</v>
      </c>
      <c r="S258" s="25">
        <v>0</v>
      </c>
      <c r="T258" s="26">
        <v>0</v>
      </c>
      <c r="U258" s="40">
        <v>0</v>
      </c>
      <c r="V258" s="9">
        <v>0</v>
      </c>
      <c r="W258" s="9">
        <v>0</v>
      </c>
      <c r="X258" s="25"/>
    </row>
    <row r="259" spans="1:24" s="23" customFormat="1" ht="26.4" x14ac:dyDescent="0.25">
      <c r="A259" s="1"/>
      <c r="B259" s="28" t="s">
        <v>460</v>
      </c>
      <c r="C259" s="103">
        <v>2021</v>
      </c>
      <c r="D259" s="70">
        <v>2021</v>
      </c>
      <c r="E259" s="70">
        <v>2021</v>
      </c>
      <c r="F259" s="97"/>
      <c r="G259" s="25">
        <v>0</v>
      </c>
      <c r="H259" s="25">
        <v>0</v>
      </c>
      <c r="I259" s="26">
        <v>0</v>
      </c>
      <c r="J259" s="26">
        <v>0.18944861000000002</v>
      </c>
      <c r="K259" s="26">
        <v>0</v>
      </c>
      <c r="L259" s="26">
        <v>0</v>
      </c>
      <c r="M259" s="26">
        <v>0</v>
      </c>
      <c r="N259" s="26">
        <v>0</v>
      </c>
      <c r="O259" s="26">
        <v>0</v>
      </c>
      <c r="P259" s="26">
        <v>0.11598461</v>
      </c>
      <c r="Q259" s="26">
        <v>0</v>
      </c>
      <c r="R259" s="26">
        <v>7.3464000000000002E-2</v>
      </c>
      <c r="S259" s="25">
        <v>0</v>
      </c>
      <c r="T259" s="26">
        <v>0</v>
      </c>
      <c r="U259" s="40">
        <v>0</v>
      </c>
      <c r="V259" s="9">
        <v>0</v>
      </c>
      <c r="W259" s="9">
        <v>0</v>
      </c>
      <c r="X259" s="25"/>
    </row>
    <row r="260" spans="1:24" s="23" customFormat="1" ht="26.4" x14ac:dyDescent="0.25">
      <c r="A260" s="1"/>
      <c r="B260" s="24" t="s">
        <v>496</v>
      </c>
      <c r="C260" s="103">
        <v>2021</v>
      </c>
      <c r="D260" s="70">
        <v>2021</v>
      </c>
      <c r="E260" s="70">
        <v>2021</v>
      </c>
      <c r="F260" s="97"/>
      <c r="G260" s="25">
        <v>0</v>
      </c>
      <c r="H260" s="25">
        <v>0</v>
      </c>
      <c r="I260" s="26">
        <v>7.4232340000000008E-2</v>
      </c>
      <c r="J260" s="26">
        <v>7.4232340000000008E-2</v>
      </c>
      <c r="K260" s="26">
        <v>7.4232340000000008E-2</v>
      </c>
      <c r="L260" s="26">
        <v>7.4232340000000008E-2</v>
      </c>
      <c r="M260" s="26">
        <v>0</v>
      </c>
      <c r="N260" s="26">
        <v>0</v>
      </c>
      <c r="O260" s="26">
        <v>0</v>
      </c>
      <c r="P260" s="26">
        <v>0</v>
      </c>
      <c r="Q260" s="26">
        <v>0</v>
      </c>
      <c r="R260" s="26">
        <v>0</v>
      </c>
      <c r="S260" s="25">
        <v>0</v>
      </c>
      <c r="T260" s="26">
        <v>0</v>
      </c>
      <c r="U260" s="40">
        <v>0</v>
      </c>
      <c r="V260" s="9">
        <v>0</v>
      </c>
      <c r="W260" s="9">
        <v>0</v>
      </c>
      <c r="X260" s="25"/>
    </row>
    <row r="261" spans="1:24" s="23" customFormat="1" ht="26.4" x14ac:dyDescent="0.25">
      <c r="A261" s="1"/>
      <c r="B261" s="55" t="s">
        <v>502</v>
      </c>
      <c r="C261" s="103">
        <v>2021</v>
      </c>
      <c r="D261" s="70">
        <v>2021</v>
      </c>
      <c r="E261" s="70">
        <v>2021</v>
      </c>
      <c r="F261" s="97"/>
      <c r="G261" s="25">
        <v>0</v>
      </c>
      <c r="H261" s="25">
        <v>0</v>
      </c>
      <c r="I261" s="26">
        <v>0.17071303999999998</v>
      </c>
      <c r="J261" s="26">
        <v>0.17071303999999998</v>
      </c>
      <c r="K261" s="26">
        <v>0.17071303999999998</v>
      </c>
      <c r="L261" s="26">
        <v>0.17071303999999998</v>
      </c>
      <c r="M261" s="26">
        <v>0</v>
      </c>
      <c r="N261" s="26">
        <v>0</v>
      </c>
      <c r="O261" s="26">
        <v>0</v>
      </c>
      <c r="P261" s="26">
        <v>0</v>
      </c>
      <c r="Q261" s="26">
        <v>0</v>
      </c>
      <c r="R261" s="26">
        <v>0</v>
      </c>
      <c r="S261" s="25">
        <v>0</v>
      </c>
      <c r="T261" s="26">
        <v>0</v>
      </c>
      <c r="U261" s="40">
        <v>0</v>
      </c>
      <c r="V261" s="9">
        <v>0</v>
      </c>
      <c r="W261" s="9">
        <v>0</v>
      </c>
      <c r="X261" s="25"/>
    </row>
    <row r="262" spans="1:24" s="23" customFormat="1" ht="26.4" x14ac:dyDescent="0.25">
      <c r="A262" s="1"/>
      <c r="B262" s="28" t="s">
        <v>331</v>
      </c>
      <c r="C262" s="103">
        <v>2021</v>
      </c>
      <c r="D262" s="70">
        <v>2021</v>
      </c>
      <c r="E262" s="70">
        <v>2021</v>
      </c>
      <c r="F262" s="97"/>
      <c r="G262" s="25">
        <v>0</v>
      </c>
      <c r="H262" s="25">
        <v>0</v>
      </c>
      <c r="I262" s="26">
        <v>0</v>
      </c>
      <c r="J262" s="26">
        <v>0.11325894000000002</v>
      </c>
      <c r="K262" s="26">
        <v>0</v>
      </c>
      <c r="L262" s="26">
        <v>0</v>
      </c>
      <c r="M262" s="26">
        <v>0</v>
      </c>
      <c r="N262" s="26">
        <v>0</v>
      </c>
      <c r="O262" s="26">
        <v>0</v>
      </c>
      <c r="P262" s="26">
        <v>0</v>
      </c>
      <c r="Q262" s="26">
        <v>0</v>
      </c>
      <c r="R262" s="26">
        <v>0.11325894000000002</v>
      </c>
      <c r="S262" s="25">
        <v>0</v>
      </c>
      <c r="T262" s="26">
        <v>0</v>
      </c>
      <c r="U262" s="40">
        <v>0</v>
      </c>
      <c r="V262" s="9">
        <v>0</v>
      </c>
      <c r="W262" s="9">
        <v>0</v>
      </c>
      <c r="X262" s="25"/>
    </row>
    <row r="263" spans="1:24" s="23" customFormat="1" ht="26.4" x14ac:dyDescent="0.25">
      <c r="A263" s="1"/>
      <c r="B263" s="28" t="s">
        <v>529</v>
      </c>
      <c r="C263" s="103">
        <v>2021</v>
      </c>
      <c r="D263" s="70">
        <v>2021</v>
      </c>
      <c r="E263" s="70">
        <v>2021</v>
      </c>
      <c r="F263" s="97"/>
      <c r="G263" s="25">
        <v>0</v>
      </c>
      <c r="H263" s="25">
        <v>0</v>
      </c>
      <c r="I263" s="26">
        <v>0</v>
      </c>
      <c r="J263" s="26">
        <v>0.14072672</v>
      </c>
      <c r="K263" s="26">
        <v>0</v>
      </c>
      <c r="L263" s="26">
        <v>0</v>
      </c>
      <c r="M263" s="26">
        <v>0</v>
      </c>
      <c r="N263" s="26">
        <v>0</v>
      </c>
      <c r="O263" s="26">
        <v>0</v>
      </c>
      <c r="P263" s="26">
        <v>0</v>
      </c>
      <c r="Q263" s="26">
        <v>0</v>
      </c>
      <c r="R263" s="26">
        <v>0.14072672</v>
      </c>
      <c r="S263" s="25">
        <v>0</v>
      </c>
      <c r="T263" s="26">
        <v>0</v>
      </c>
      <c r="U263" s="40">
        <v>0</v>
      </c>
      <c r="V263" s="9">
        <v>0</v>
      </c>
      <c r="W263" s="9">
        <v>0</v>
      </c>
      <c r="X263" s="25"/>
    </row>
    <row r="264" spans="1:24" s="23" customFormat="1" ht="26.4" x14ac:dyDescent="0.25">
      <c r="A264" s="1"/>
      <c r="B264" s="28" t="s">
        <v>530</v>
      </c>
      <c r="C264" s="103">
        <v>2021</v>
      </c>
      <c r="D264" s="70">
        <v>2021</v>
      </c>
      <c r="E264" s="70">
        <v>2021</v>
      </c>
      <c r="F264" s="97"/>
      <c r="G264" s="25">
        <v>0</v>
      </c>
      <c r="H264" s="25">
        <v>0</v>
      </c>
      <c r="I264" s="26">
        <v>0</v>
      </c>
      <c r="J264" s="26">
        <v>0.14993413666666669</v>
      </c>
      <c r="K264" s="26">
        <v>0</v>
      </c>
      <c r="L264" s="26">
        <v>0</v>
      </c>
      <c r="M264" s="26">
        <v>0</v>
      </c>
      <c r="N264" s="26">
        <v>0</v>
      </c>
      <c r="O264" s="26">
        <v>0</v>
      </c>
      <c r="P264" s="26">
        <v>0</v>
      </c>
      <c r="Q264" s="26">
        <v>0</v>
      </c>
      <c r="R264" s="26">
        <v>0.14993413666666669</v>
      </c>
      <c r="S264" s="25">
        <v>0</v>
      </c>
      <c r="T264" s="26">
        <v>0</v>
      </c>
      <c r="U264" s="40">
        <v>0</v>
      </c>
      <c r="V264" s="9">
        <v>0</v>
      </c>
      <c r="W264" s="9">
        <v>0</v>
      </c>
      <c r="X264" s="25"/>
    </row>
    <row r="265" spans="1:24" s="23" customFormat="1" ht="26.4" x14ac:dyDescent="0.25">
      <c r="A265" s="1"/>
      <c r="B265" s="28" t="s">
        <v>571</v>
      </c>
      <c r="C265" s="103">
        <v>2021</v>
      </c>
      <c r="D265" s="70">
        <v>2021</v>
      </c>
      <c r="E265" s="70">
        <v>2021</v>
      </c>
      <c r="F265" s="97"/>
      <c r="G265" s="25">
        <v>0</v>
      </c>
      <c r="H265" s="25">
        <v>0</v>
      </c>
      <c r="I265" s="26">
        <v>0</v>
      </c>
      <c r="J265" s="26">
        <v>6.5414180000000002E-2</v>
      </c>
      <c r="K265" s="26">
        <v>0</v>
      </c>
      <c r="L265" s="26">
        <v>0</v>
      </c>
      <c r="M265" s="26">
        <v>0</v>
      </c>
      <c r="N265" s="26">
        <v>0</v>
      </c>
      <c r="O265" s="26">
        <v>0</v>
      </c>
      <c r="P265" s="26">
        <v>0</v>
      </c>
      <c r="Q265" s="26">
        <v>0</v>
      </c>
      <c r="R265" s="26">
        <v>6.5414180000000002E-2</v>
      </c>
      <c r="S265" s="25">
        <v>0</v>
      </c>
      <c r="T265" s="26">
        <v>0</v>
      </c>
      <c r="U265" s="40">
        <v>0</v>
      </c>
      <c r="V265" s="9">
        <v>0</v>
      </c>
      <c r="W265" s="9">
        <v>0</v>
      </c>
      <c r="X265" s="25"/>
    </row>
    <row r="266" spans="1:24" s="23" customFormat="1" ht="26.4" x14ac:dyDescent="0.25">
      <c r="A266" s="1"/>
      <c r="B266" s="24" t="s">
        <v>558</v>
      </c>
      <c r="C266" s="103">
        <v>2021</v>
      </c>
      <c r="D266" s="70">
        <v>2021</v>
      </c>
      <c r="E266" s="70">
        <v>2021</v>
      </c>
      <c r="F266" s="97"/>
      <c r="G266" s="25">
        <v>0</v>
      </c>
      <c r="H266" s="25">
        <v>0</v>
      </c>
      <c r="I266" s="26">
        <v>0</v>
      </c>
      <c r="J266" s="26">
        <v>0.11309611</v>
      </c>
      <c r="K266" s="26">
        <v>0</v>
      </c>
      <c r="L266" s="26">
        <v>0</v>
      </c>
      <c r="M266" s="26">
        <v>0</v>
      </c>
      <c r="N266" s="26">
        <v>0</v>
      </c>
      <c r="O266" s="26">
        <v>0</v>
      </c>
      <c r="P266" s="26">
        <v>0</v>
      </c>
      <c r="Q266" s="26">
        <v>0</v>
      </c>
      <c r="R266" s="26">
        <v>0.11309611</v>
      </c>
      <c r="S266" s="25">
        <v>0</v>
      </c>
      <c r="T266" s="26">
        <v>0</v>
      </c>
      <c r="U266" s="40">
        <v>0</v>
      </c>
      <c r="V266" s="9">
        <v>0</v>
      </c>
      <c r="W266" s="9">
        <v>0</v>
      </c>
      <c r="X266" s="25"/>
    </row>
    <row r="267" spans="1:24" s="23" customFormat="1" ht="26.4" x14ac:dyDescent="0.25">
      <c r="A267" s="1"/>
      <c r="B267" s="24" t="s">
        <v>572</v>
      </c>
      <c r="C267" s="103">
        <v>2021</v>
      </c>
      <c r="D267" s="70">
        <v>2021</v>
      </c>
      <c r="E267" s="70">
        <v>2021</v>
      </c>
      <c r="F267" s="97"/>
      <c r="G267" s="25">
        <v>0</v>
      </c>
      <c r="H267" s="25">
        <v>0</v>
      </c>
      <c r="I267" s="26">
        <v>0</v>
      </c>
      <c r="J267" s="26">
        <v>0.12239353000000001</v>
      </c>
      <c r="K267" s="26">
        <v>0</v>
      </c>
      <c r="L267" s="26">
        <v>0</v>
      </c>
      <c r="M267" s="26">
        <v>0</v>
      </c>
      <c r="N267" s="26">
        <v>0</v>
      </c>
      <c r="O267" s="26">
        <v>0</v>
      </c>
      <c r="P267" s="26">
        <v>0</v>
      </c>
      <c r="Q267" s="26">
        <v>0</v>
      </c>
      <c r="R267" s="26">
        <v>0.12239353000000001</v>
      </c>
      <c r="S267" s="25">
        <v>0</v>
      </c>
      <c r="T267" s="26">
        <v>0</v>
      </c>
      <c r="U267" s="40">
        <v>0</v>
      </c>
      <c r="V267" s="9">
        <v>0</v>
      </c>
      <c r="W267" s="9">
        <v>0</v>
      </c>
      <c r="X267" s="25"/>
    </row>
    <row r="268" spans="1:24" s="23" customFormat="1" ht="26.4" x14ac:dyDescent="0.25">
      <c r="A268" s="1"/>
      <c r="B268" s="24" t="s">
        <v>573</v>
      </c>
      <c r="C268" s="103">
        <v>2021</v>
      </c>
      <c r="D268" s="70">
        <v>2021</v>
      </c>
      <c r="E268" s="70">
        <v>2021</v>
      </c>
      <c r="F268" s="97"/>
      <c r="G268" s="25">
        <v>0</v>
      </c>
      <c r="H268" s="25">
        <v>0</v>
      </c>
      <c r="I268" s="26">
        <v>0</v>
      </c>
      <c r="J268" s="26">
        <v>0.11887236000000001</v>
      </c>
      <c r="K268" s="26">
        <v>0</v>
      </c>
      <c r="L268" s="26">
        <v>0</v>
      </c>
      <c r="M268" s="26">
        <v>0</v>
      </c>
      <c r="N268" s="26">
        <v>0</v>
      </c>
      <c r="O268" s="26">
        <v>0</v>
      </c>
      <c r="P268" s="26">
        <v>0</v>
      </c>
      <c r="Q268" s="26">
        <v>0</v>
      </c>
      <c r="R268" s="26">
        <v>0.11887236000000001</v>
      </c>
      <c r="S268" s="25">
        <v>0</v>
      </c>
      <c r="T268" s="26">
        <v>0</v>
      </c>
      <c r="U268" s="40">
        <v>0</v>
      </c>
      <c r="V268" s="9">
        <v>0</v>
      </c>
      <c r="W268" s="9">
        <v>0</v>
      </c>
      <c r="X268" s="25"/>
    </row>
    <row r="269" spans="1:24" s="23" customFormat="1" ht="26.4" x14ac:dyDescent="0.25">
      <c r="A269" s="1"/>
      <c r="B269" s="28" t="s">
        <v>574</v>
      </c>
      <c r="C269" s="103">
        <v>2021</v>
      </c>
      <c r="D269" s="70">
        <v>2021</v>
      </c>
      <c r="E269" s="70">
        <v>2021</v>
      </c>
      <c r="F269" s="97"/>
      <c r="G269" s="25">
        <v>0</v>
      </c>
      <c r="H269" s="25">
        <v>0</v>
      </c>
      <c r="I269" s="26">
        <v>0</v>
      </c>
      <c r="J269" s="26">
        <v>8.4873889999999994E-2</v>
      </c>
      <c r="K269" s="26">
        <v>0</v>
      </c>
      <c r="L269" s="26">
        <v>0</v>
      </c>
      <c r="M269" s="26">
        <v>0</v>
      </c>
      <c r="N269" s="26">
        <v>0</v>
      </c>
      <c r="O269" s="26">
        <v>0</v>
      </c>
      <c r="P269" s="26">
        <v>0</v>
      </c>
      <c r="Q269" s="26">
        <v>0</v>
      </c>
      <c r="R269" s="26">
        <v>8.4873889999999994E-2</v>
      </c>
      <c r="S269" s="25">
        <v>0</v>
      </c>
      <c r="T269" s="26">
        <v>0</v>
      </c>
      <c r="U269" s="40">
        <v>0</v>
      </c>
      <c r="V269" s="9">
        <v>0</v>
      </c>
      <c r="W269" s="9">
        <v>0</v>
      </c>
      <c r="X269" s="25"/>
    </row>
    <row r="270" spans="1:24" s="23" customFormat="1" ht="26.4" x14ac:dyDescent="0.25">
      <c r="A270" s="1"/>
      <c r="B270" s="28" t="s">
        <v>575</v>
      </c>
      <c r="C270" s="103">
        <v>2021</v>
      </c>
      <c r="D270" s="70">
        <v>2021</v>
      </c>
      <c r="E270" s="70">
        <v>2021</v>
      </c>
      <c r="F270" s="97"/>
      <c r="G270" s="25">
        <v>0</v>
      </c>
      <c r="H270" s="25">
        <v>0</v>
      </c>
      <c r="I270" s="26">
        <v>0</v>
      </c>
      <c r="J270" s="26">
        <v>0.1011208</v>
      </c>
      <c r="K270" s="26">
        <v>0</v>
      </c>
      <c r="L270" s="26">
        <v>0</v>
      </c>
      <c r="M270" s="26">
        <v>0</v>
      </c>
      <c r="N270" s="26">
        <v>0</v>
      </c>
      <c r="O270" s="26">
        <v>0</v>
      </c>
      <c r="P270" s="26">
        <v>0</v>
      </c>
      <c r="Q270" s="26">
        <v>0</v>
      </c>
      <c r="R270" s="26">
        <v>0.1011208</v>
      </c>
      <c r="S270" s="25">
        <v>0</v>
      </c>
      <c r="T270" s="26">
        <v>0</v>
      </c>
      <c r="U270" s="40">
        <v>0</v>
      </c>
      <c r="V270" s="9">
        <v>0</v>
      </c>
      <c r="W270" s="9">
        <v>0</v>
      </c>
      <c r="X270" s="25"/>
    </row>
    <row r="271" spans="1:24" s="23" customFormat="1" ht="26.4" x14ac:dyDescent="0.25">
      <c r="A271" s="1"/>
      <c r="B271" s="24" t="s">
        <v>576</v>
      </c>
      <c r="C271" s="103">
        <v>2021</v>
      </c>
      <c r="D271" s="70">
        <v>2021</v>
      </c>
      <c r="E271" s="70">
        <v>2021</v>
      </c>
      <c r="F271" s="97"/>
      <c r="G271" s="25">
        <v>0</v>
      </c>
      <c r="H271" s="25">
        <v>0</v>
      </c>
      <c r="I271" s="26">
        <v>0</v>
      </c>
      <c r="J271" s="26">
        <v>5.3990890000000007E-2</v>
      </c>
      <c r="K271" s="26">
        <v>0</v>
      </c>
      <c r="L271" s="26">
        <v>0</v>
      </c>
      <c r="M271" s="26">
        <v>0</v>
      </c>
      <c r="N271" s="26">
        <v>0</v>
      </c>
      <c r="O271" s="26">
        <v>0</v>
      </c>
      <c r="P271" s="26">
        <v>0</v>
      </c>
      <c r="Q271" s="26">
        <v>0</v>
      </c>
      <c r="R271" s="26">
        <v>5.3990890000000007E-2</v>
      </c>
      <c r="S271" s="25">
        <v>0</v>
      </c>
      <c r="T271" s="26">
        <v>0</v>
      </c>
      <c r="U271" s="40">
        <v>0</v>
      </c>
      <c r="V271" s="9">
        <v>0</v>
      </c>
      <c r="W271" s="9">
        <v>0</v>
      </c>
      <c r="X271" s="25"/>
    </row>
    <row r="272" spans="1:24" s="23" customFormat="1" ht="26.4" x14ac:dyDescent="0.25">
      <c r="A272" s="1"/>
      <c r="B272" s="24" t="s">
        <v>577</v>
      </c>
      <c r="C272" s="103">
        <v>2021</v>
      </c>
      <c r="D272" s="70">
        <v>2021</v>
      </c>
      <c r="E272" s="70">
        <v>2021</v>
      </c>
      <c r="F272" s="97"/>
      <c r="G272" s="25">
        <v>0</v>
      </c>
      <c r="H272" s="25">
        <v>0</v>
      </c>
      <c r="I272" s="26">
        <v>0</v>
      </c>
      <c r="J272" s="26">
        <v>4.2698510000000002E-2</v>
      </c>
      <c r="K272" s="26">
        <v>0</v>
      </c>
      <c r="L272" s="26">
        <v>0</v>
      </c>
      <c r="M272" s="26">
        <v>0</v>
      </c>
      <c r="N272" s="26">
        <v>0</v>
      </c>
      <c r="O272" s="26">
        <v>0</v>
      </c>
      <c r="P272" s="26">
        <v>0</v>
      </c>
      <c r="Q272" s="26">
        <v>0</v>
      </c>
      <c r="R272" s="26">
        <v>4.2698510000000002E-2</v>
      </c>
      <c r="S272" s="25">
        <v>0</v>
      </c>
      <c r="T272" s="26">
        <v>0</v>
      </c>
      <c r="U272" s="40">
        <v>0</v>
      </c>
      <c r="V272" s="9">
        <v>0</v>
      </c>
      <c r="W272" s="9">
        <v>0</v>
      </c>
      <c r="X272" s="25"/>
    </row>
    <row r="273" spans="1:24" s="23" customFormat="1" ht="26.4" x14ac:dyDescent="0.25">
      <c r="A273" s="1"/>
      <c r="B273" s="28" t="s">
        <v>578</v>
      </c>
      <c r="C273" s="103">
        <v>2021</v>
      </c>
      <c r="D273" s="70">
        <v>2021</v>
      </c>
      <c r="E273" s="70">
        <v>2021</v>
      </c>
      <c r="F273" s="97"/>
      <c r="G273" s="25">
        <v>0</v>
      </c>
      <c r="H273" s="25">
        <v>0</v>
      </c>
      <c r="I273" s="26">
        <v>0</v>
      </c>
      <c r="J273" s="26">
        <v>8.4900679999999992E-2</v>
      </c>
      <c r="K273" s="26">
        <v>0</v>
      </c>
      <c r="L273" s="26">
        <v>0</v>
      </c>
      <c r="M273" s="26">
        <v>0</v>
      </c>
      <c r="N273" s="26">
        <v>0</v>
      </c>
      <c r="O273" s="26">
        <v>0</v>
      </c>
      <c r="P273" s="26">
        <v>0</v>
      </c>
      <c r="Q273" s="26">
        <v>0</v>
      </c>
      <c r="R273" s="26">
        <v>8.4900679999999992E-2</v>
      </c>
      <c r="S273" s="25">
        <v>0</v>
      </c>
      <c r="T273" s="26">
        <v>0</v>
      </c>
      <c r="U273" s="40">
        <v>0</v>
      </c>
      <c r="V273" s="9">
        <v>0</v>
      </c>
      <c r="W273" s="9">
        <v>0</v>
      </c>
      <c r="X273" s="25"/>
    </row>
    <row r="274" spans="1:24" s="23" customFormat="1" ht="26.4" x14ac:dyDescent="0.25">
      <c r="A274" s="1"/>
      <c r="B274" s="28" t="s">
        <v>579</v>
      </c>
      <c r="C274" s="103">
        <v>2021</v>
      </c>
      <c r="D274" s="70">
        <v>2021</v>
      </c>
      <c r="E274" s="70">
        <v>2021</v>
      </c>
      <c r="F274" s="97"/>
      <c r="G274" s="25">
        <v>0</v>
      </c>
      <c r="H274" s="25">
        <v>0</v>
      </c>
      <c r="I274" s="26">
        <v>0</v>
      </c>
      <c r="J274" s="26">
        <v>7.3482909999999999E-2</v>
      </c>
      <c r="K274" s="26">
        <v>0</v>
      </c>
      <c r="L274" s="26">
        <v>0</v>
      </c>
      <c r="M274" s="26">
        <v>0</v>
      </c>
      <c r="N274" s="26">
        <v>0</v>
      </c>
      <c r="O274" s="26">
        <v>0</v>
      </c>
      <c r="P274" s="26">
        <v>0</v>
      </c>
      <c r="Q274" s="26">
        <v>0</v>
      </c>
      <c r="R274" s="26">
        <v>7.3482909999999999E-2</v>
      </c>
      <c r="S274" s="25">
        <v>0</v>
      </c>
      <c r="T274" s="26">
        <v>0</v>
      </c>
      <c r="U274" s="40">
        <v>0</v>
      </c>
      <c r="V274" s="9">
        <v>0</v>
      </c>
      <c r="W274" s="9">
        <v>0</v>
      </c>
      <c r="X274" s="25"/>
    </row>
    <row r="275" spans="1:24" s="23" customFormat="1" ht="26.4" x14ac:dyDescent="0.25">
      <c r="A275" s="1"/>
      <c r="B275" s="28" t="s">
        <v>580</v>
      </c>
      <c r="C275" s="103">
        <v>2021</v>
      </c>
      <c r="D275" s="70">
        <v>2021</v>
      </c>
      <c r="E275" s="70">
        <v>2021</v>
      </c>
      <c r="F275" s="97"/>
      <c r="G275" s="25">
        <v>0</v>
      </c>
      <c r="H275" s="25">
        <v>0</v>
      </c>
      <c r="I275" s="26">
        <v>0</v>
      </c>
      <c r="J275" s="26">
        <v>5.1254480000000005E-2</v>
      </c>
      <c r="K275" s="26">
        <v>0</v>
      </c>
      <c r="L275" s="26">
        <v>0</v>
      </c>
      <c r="M275" s="26">
        <v>0</v>
      </c>
      <c r="N275" s="26">
        <v>0</v>
      </c>
      <c r="O275" s="26">
        <v>0</v>
      </c>
      <c r="P275" s="26">
        <v>0</v>
      </c>
      <c r="Q275" s="26">
        <v>0</v>
      </c>
      <c r="R275" s="26">
        <v>5.1254480000000005E-2</v>
      </c>
      <c r="S275" s="25">
        <v>0</v>
      </c>
      <c r="T275" s="26">
        <v>0</v>
      </c>
      <c r="U275" s="40">
        <v>0</v>
      </c>
      <c r="V275" s="9">
        <v>0</v>
      </c>
      <c r="W275" s="9">
        <v>0</v>
      </c>
      <c r="X275" s="25"/>
    </row>
    <row r="276" spans="1:24" s="23" customFormat="1" ht="26.4" x14ac:dyDescent="0.25">
      <c r="A276" s="1"/>
      <c r="B276" s="24" t="s">
        <v>723</v>
      </c>
      <c r="C276" s="103">
        <v>2021</v>
      </c>
      <c r="D276" s="70">
        <v>2021</v>
      </c>
      <c r="E276" s="70">
        <v>2021</v>
      </c>
      <c r="F276" s="97"/>
      <c r="G276" s="25">
        <v>0</v>
      </c>
      <c r="H276" s="25">
        <v>0</v>
      </c>
      <c r="I276" s="26">
        <v>0</v>
      </c>
      <c r="J276" s="26">
        <v>0.22928678</v>
      </c>
      <c r="K276" s="26">
        <v>0</v>
      </c>
      <c r="L276" s="26">
        <v>0</v>
      </c>
      <c r="M276" s="26">
        <v>0</v>
      </c>
      <c r="N276" s="26">
        <v>0</v>
      </c>
      <c r="O276" s="26">
        <v>0</v>
      </c>
      <c r="P276" s="26">
        <v>0</v>
      </c>
      <c r="Q276" s="26">
        <v>0</v>
      </c>
      <c r="R276" s="26">
        <v>0.22928678</v>
      </c>
      <c r="S276" s="25">
        <v>0</v>
      </c>
      <c r="T276" s="26">
        <v>0</v>
      </c>
      <c r="U276" s="40">
        <v>0</v>
      </c>
      <c r="V276" s="9">
        <v>0</v>
      </c>
      <c r="W276" s="9">
        <v>0</v>
      </c>
      <c r="X276" s="25"/>
    </row>
    <row r="277" spans="1:24" s="23" customFormat="1" ht="26.4" x14ac:dyDescent="0.25">
      <c r="A277" s="1"/>
      <c r="B277" s="24" t="s">
        <v>597</v>
      </c>
      <c r="C277" s="103">
        <v>2021</v>
      </c>
      <c r="D277" s="70">
        <v>2021</v>
      </c>
      <c r="E277" s="70">
        <v>2021</v>
      </c>
      <c r="F277" s="97"/>
      <c r="G277" s="25">
        <v>0</v>
      </c>
      <c r="H277" s="25">
        <v>0</v>
      </c>
      <c r="I277" s="26">
        <v>0</v>
      </c>
      <c r="J277" s="26">
        <v>0.10206815</v>
      </c>
      <c r="K277" s="26">
        <v>0</v>
      </c>
      <c r="L277" s="26">
        <v>0</v>
      </c>
      <c r="M277" s="26">
        <v>0</v>
      </c>
      <c r="N277" s="26">
        <v>0</v>
      </c>
      <c r="O277" s="26">
        <v>0</v>
      </c>
      <c r="P277" s="26">
        <v>0</v>
      </c>
      <c r="Q277" s="26">
        <v>0</v>
      </c>
      <c r="R277" s="26">
        <v>0.10206815</v>
      </c>
      <c r="S277" s="25">
        <v>0</v>
      </c>
      <c r="T277" s="26">
        <v>0</v>
      </c>
      <c r="U277" s="40">
        <v>0</v>
      </c>
      <c r="V277" s="9">
        <v>0</v>
      </c>
      <c r="W277" s="9">
        <v>0</v>
      </c>
      <c r="X277" s="25"/>
    </row>
    <row r="278" spans="1:24" s="23" customFormat="1" ht="26.4" x14ac:dyDescent="0.25">
      <c r="A278" s="1"/>
      <c r="B278" s="28" t="s">
        <v>598</v>
      </c>
      <c r="C278" s="103">
        <v>2021</v>
      </c>
      <c r="D278" s="70">
        <v>2021</v>
      </c>
      <c r="E278" s="70">
        <v>2021</v>
      </c>
      <c r="F278" s="97"/>
      <c r="G278" s="25">
        <v>0</v>
      </c>
      <c r="H278" s="25">
        <v>0</v>
      </c>
      <c r="I278" s="26">
        <v>0</v>
      </c>
      <c r="J278" s="26">
        <v>5.1148600000000002E-2</v>
      </c>
      <c r="K278" s="26">
        <v>0</v>
      </c>
      <c r="L278" s="26">
        <v>0</v>
      </c>
      <c r="M278" s="26">
        <v>0</v>
      </c>
      <c r="N278" s="26">
        <v>0</v>
      </c>
      <c r="O278" s="26">
        <v>0</v>
      </c>
      <c r="P278" s="26">
        <v>0</v>
      </c>
      <c r="Q278" s="26">
        <v>0</v>
      </c>
      <c r="R278" s="26">
        <v>5.1148600000000002E-2</v>
      </c>
      <c r="S278" s="25">
        <v>0</v>
      </c>
      <c r="T278" s="26">
        <v>0</v>
      </c>
      <c r="U278" s="40">
        <v>0</v>
      </c>
      <c r="V278" s="9">
        <v>0</v>
      </c>
      <c r="W278" s="9">
        <v>0</v>
      </c>
      <c r="X278" s="25"/>
    </row>
    <row r="279" spans="1:24" s="23" customFormat="1" ht="26.4" x14ac:dyDescent="0.25">
      <c r="A279" s="1"/>
      <c r="B279" s="62" t="s">
        <v>466</v>
      </c>
      <c r="C279" s="103">
        <v>2021</v>
      </c>
      <c r="D279" s="70">
        <v>2021</v>
      </c>
      <c r="E279" s="70">
        <v>2021</v>
      </c>
      <c r="F279" s="97"/>
      <c r="G279" s="25">
        <v>0</v>
      </c>
      <c r="H279" s="25">
        <v>0</v>
      </c>
      <c r="I279" s="26">
        <v>7.263443E-2</v>
      </c>
      <c r="J279" s="26">
        <v>0.20767026333333333</v>
      </c>
      <c r="K279" s="26">
        <v>0</v>
      </c>
      <c r="L279" s="26">
        <v>0</v>
      </c>
      <c r="M279" s="26">
        <v>0</v>
      </c>
      <c r="N279" s="26">
        <v>0</v>
      </c>
      <c r="O279" s="26">
        <v>7.263443E-2</v>
      </c>
      <c r="P279" s="26">
        <v>7.263443E-2</v>
      </c>
      <c r="Q279" s="26">
        <v>0</v>
      </c>
      <c r="R279" s="26">
        <v>0.13503583333333333</v>
      </c>
      <c r="S279" s="25">
        <v>0</v>
      </c>
      <c r="T279" s="26">
        <v>0</v>
      </c>
      <c r="U279" s="40">
        <v>0</v>
      </c>
      <c r="V279" s="9">
        <v>0</v>
      </c>
      <c r="W279" s="9">
        <v>0</v>
      </c>
      <c r="X279" s="25"/>
    </row>
    <row r="280" spans="1:24" s="23" customFormat="1" ht="26.4" x14ac:dyDescent="0.25">
      <c r="A280" s="1"/>
      <c r="B280" s="28" t="s">
        <v>533</v>
      </c>
      <c r="C280" s="103">
        <v>2021</v>
      </c>
      <c r="D280" s="70">
        <v>2021</v>
      </c>
      <c r="E280" s="70">
        <v>2021</v>
      </c>
      <c r="F280" s="97"/>
      <c r="G280" s="25">
        <v>0</v>
      </c>
      <c r="H280" s="25">
        <v>0</v>
      </c>
      <c r="I280" s="26">
        <v>0</v>
      </c>
      <c r="J280" s="26">
        <v>9.6808583333333337E-2</v>
      </c>
      <c r="K280" s="26">
        <v>0</v>
      </c>
      <c r="L280" s="26">
        <v>0</v>
      </c>
      <c r="M280" s="26">
        <v>0</v>
      </c>
      <c r="N280" s="26">
        <v>0</v>
      </c>
      <c r="O280" s="26">
        <v>0</v>
      </c>
      <c r="P280" s="26">
        <v>0</v>
      </c>
      <c r="Q280" s="26">
        <v>0</v>
      </c>
      <c r="R280" s="26">
        <v>9.6808583333333337E-2</v>
      </c>
      <c r="S280" s="25">
        <v>0</v>
      </c>
      <c r="T280" s="26">
        <v>0</v>
      </c>
      <c r="U280" s="40">
        <v>0</v>
      </c>
      <c r="V280" s="9">
        <v>0</v>
      </c>
      <c r="W280" s="9">
        <v>0</v>
      </c>
      <c r="X280" s="25"/>
    </row>
    <row r="281" spans="1:24" s="15" customFormat="1" ht="26.4" x14ac:dyDescent="0.25">
      <c r="A281" s="12"/>
      <c r="B281" s="28" t="s">
        <v>332</v>
      </c>
      <c r="C281" s="103">
        <v>2021</v>
      </c>
      <c r="D281" s="70">
        <v>2021</v>
      </c>
      <c r="E281" s="70">
        <v>2021</v>
      </c>
      <c r="F281" s="97"/>
      <c r="G281" s="25">
        <v>0</v>
      </c>
      <c r="H281" s="25">
        <v>0</v>
      </c>
      <c r="I281" s="26">
        <v>0</v>
      </c>
      <c r="J281" s="26">
        <v>0.15614668000000001</v>
      </c>
      <c r="K281" s="26">
        <v>0</v>
      </c>
      <c r="L281" s="26">
        <v>0</v>
      </c>
      <c r="M281" s="26">
        <v>0</v>
      </c>
      <c r="N281" s="26">
        <v>5.1321679999999995E-2</v>
      </c>
      <c r="O281" s="26">
        <v>0</v>
      </c>
      <c r="P281" s="26">
        <v>0</v>
      </c>
      <c r="Q281" s="26">
        <v>0</v>
      </c>
      <c r="R281" s="26">
        <v>0.10482500000000002</v>
      </c>
      <c r="S281" s="25">
        <v>0</v>
      </c>
      <c r="T281" s="26">
        <v>0</v>
      </c>
      <c r="U281" s="40">
        <v>0</v>
      </c>
      <c r="V281" s="9">
        <v>0</v>
      </c>
      <c r="W281" s="9">
        <v>0</v>
      </c>
      <c r="X281" s="25"/>
    </row>
    <row r="282" spans="1:24" s="15" customFormat="1" ht="15.6" x14ac:dyDescent="0.25">
      <c r="A282" s="12" t="s">
        <v>80</v>
      </c>
      <c r="B282" s="13" t="s">
        <v>103</v>
      </c>
      <c r="C282" s="103">
        <v>2021</v>
      </c>
      <c r="D282" s="70">
        <v>2021</v>
      </c>
      <c r="E282" s="70">
        <v>2021</v>
      </c>
      <c r="F282" s="97"/>
      <c r="G282" s="25">
        <v>2.4054923333333331</v>
      </c>
      <c r="H282" s="25"/>
      <c r="I282" s="25">
        <v>2.3328435499999993</v>
      </c>
      <c r="J282" s="25">
        <v>3.3573651533333333</v>
      </c>
      <c r="K282" s="25">
        <v>0.5256821633333334</v>
      </c>
      <c r="L282" s="25">
        <v>0.52559882999999996</v>
      </c>
      <c r="M282" s="25">
        <v>0.73966519000000008</v>
      </c>
      <c r="N282" s="25">
        <v>0.73966519000000008</v>
      </c>
      <c r="O282" s="25">
        <v>0.65595588666666671</v>
      </c>
      <c r="P282" s="25">
        <v>0.65535122000000001</v>
      </c>
      <c r="Q282" s="25">
        <v>0.41154031000000002</v>
      </c>
      <c r="R282" s="25">
        <v>1.4367499133333332</v>
      </c>
      <c r="S282" s="25">
        <v>0</v>
      </c>
      <c r="T282" s="26">
        <v>1.024521603333334</v>
      </c>
      <c r="U282" s="40">
        <v>43.917287266577915</v>
      </c>
      <c r="V282" s="26">
        <v>0</v>
      </c>
      <c r="W282" s="26">
        <v>1.024521603333334</v>
      </c>
      <c r="X282" s="14"/>
    </row>
    <row r="283" spans="1:24" s="15" customFormat="1" ht="26.4" x14ac:dyDescent="0.25">
      <c r="A283" s="12"/>
      <c r="B283" s="28" t="s">
        <v>246</v>
      </c>
      <c r="C283" s="103">
        <v>2021</v>
      </c>
      <c r="D283" s="70">
        <v>2021</v>
      </c>
      <c r="E283" s="70">
        <v>2021</v>
      </c>
      <c r="F283" s="97"/>
      <c r="G283" s="25">
        <v>0</v>
      </c>
      <c r="H283" s="25">
        <v>0</v>
      </c>
      <c r="I283" s="26">
        <v>0.17987738666666669</v>
      </c>
      <c r="J283" s="26">
        <v>0.17952272</v>
      </c>
      <c r="K283" s="26">
        <v>4.94905E-2</v>
      </c>
      <c r="L283" s="26">
        <v>4.97405E-2</v>
      </c>
      <c r="M283" s="26">
        <v>4.9970219999999996E-2</v>
      </c>
      <c r="N283" s="26">
        <v>4.9970219999999996E-2</v>
      </c>
      <c r="O283" s="26">
        <v>8.0416666666666678E-2</v>
      </c>
      <c r="P283" s="26">
        <v>7.9811999999999994E-2</v>
      </c>
      <c r="Q283" s="26">
        <v>0</v>
      </c>
      <c r="R283" s="26">
        <v>0</v>
      </c>
      <c r="S283" s="25">
        <v>0</v>
      </c>
      <c r="T283" s="26">
        <v>0</v>
      </c>
      <c r="U283" s="40">
        <v>0</v>
      </c>
      <c r="V283" s="9">
        <v>0</v>
      </c>
      <c r="W283" s="9">
        <v>0</v>
      </c>
      <c r="X283" s="25"/>
    </row>
    <row r="284" spans="1:24" ht="26.4" x14ac:dyDescent="0.25">
      <c r="A284" s="50"/>
      <c r="B284" s="28" t="s">
        <v>318</v>
      </c>
      <c r="C284" s="103">
        <v>2021</v>
      </c>
      <c r="D284" s="70">
        <v>2021</v>
      </c>
      <c r="E284" s="70">
        <v>2021</v>
      </c>
      <c r="F284" s="97"/>
      <c r="G284" s="25">
        <v>0</v>
      </c>
      <c r="H284" s="25">
        <v>0</v>
      </c>
      <c r="I284" s="26">
        <v>0.12790435999999999</v>
      </c>
      <c r="J284" s="26">
        <v>0.12790435999999999</v>
      </c>
      <c r="K284" s="26">
        <v>0.12790435999999999</v>
      </c>
      <c r="L284" s="26">
        <v>0.12790435999999999</v>
      </c>
      <c r="M284" s="26">
        <v>0</v>
      </c>
      <c r="N284" s="26">
        <v>0</v>
      </c>
      <c r="O284" s="26">
        <v>0</v>
      </c>
      <c r="P284" s="26">
        <v>0</v>
      </c>
      <c r="Q284" s="26">
        <v>0</v>
      </c>
      <c r="R284" s="26">
        <v>0</v>
      </c>
      <c r="S284" s="25">
        <v>0</v>
      </c>
      <c r="T284" s="26">
        <v>0</v>
      </c>
      <c r="U284" s="40">
        <v>0</v>
      </c>
      <c r="V284" s="9">
        <v>0</v>
      </c>
      <c r="W284" s="9">
        <v>0</v>
      </c>
    </row>
    <row r="285" spans="1:24" ht="26.4" x14ac:dyDescent="0.25">
      <c r="A285" s="50"/>
      <c r="B285" s="28" t="s">
        <v>319</v>
      </c>
      <c r="C285" s="103">
        <v>2021</v>
      </c>
      <c r="D285" s="70">
        <v>2021</v>
      </c>
      <c r="E285" s="70">
        <v>2021</v>
      </c>
      <c r="F285" s="97"/>
      <c r="G285" s="25">
        <v>0</v>
      </c>
      <c r="H285" s="25">
        <v>0</v>
      </c>
      <c r="I285" s="26">
        <v>0.13106600000000002</v>
      </c>
      <c r="J285" s="26">
        <v>0.13106600000000002</v>
      </c>
      <c r="K285" s="26">
        <v>0.13106600000000002</v>
      </c>
      <c r="L285" s="26">
        <v>0.13106600000000002</v>
      </c>
      <c r="M285" s="26">
        <v>0</v>
      </c>
      <c r="N285" s="26">
        <v>0</v>
      </c>
      <c r="O285" s="26">
        <v>0</v>
      </c>
      <c r="P285" s="26">
        <v>0</v>
      </c>
      <c r="Q285" s="26">
        <v>0</v>
      </c>
      <c r="R285" s="26">
        <v>0</v>
      </c>
      <c r="S285" s="25">
        <v>0</v>
      </c>
      <c r="T285" s="26">
        <v>0</v>
      </c>
      <c r="U285" s="40">
        <v>0</v>
      </c>
      <c r="V285" s="9">
        <v>0</v>
      </c>
      <c r="W285" s="9">
        <v>0</v>
      </c>
    </row>
    <row r="286" spans="1:24" s="15" customFormat="1" ht="26.4" x14ac:dyDescent="0.25">
      <c r="A286" s="12"/>
      <c r="B286" s="28" t="s">
        <v>461</v>
      </c>
      <c r="C286" s="103">
        <v>2021</v>
      </c>
      <c r="D286" s="70">
        <v>2021</v>
      </c>
      <c r="E286" s="70">
        <v>2021</v>
      </c>
      <c r="F286" s="97"/>
      <c r="G286" s="25">
        <v>0</v>
      </c>
      <c r="H286" s="25">
        <v>0</v>
      </c>
      <c r="I286" s="26">
        <v>0.28772866333333336</v>
      </c>
      <c r="J286" s="26">
        <v>0.28739533</v>
      </c>
      <c r="K286" s="26">
        <v>0.11787462333333334</v>
      </c>
      <c r="L286" s="26">
        <v>0.11754128999999998</v>
      </c>
      <c r="M286" s="26">
        <v>0.16985404000000001</v>
      </c>
      <c r="N286" s="26">
        <v>0.16985404000000001</v>
      </c>
      <c r="O286" s="26">
        <v>0</v>
      </c>
      <c r="P286" s="26">
        <v>0</v>
      </c>
      <c r="Q286" s="26">
        <v>0</v>
      </c>
      <c r="R286" s="26">
        <v>0</v>
      </c>
      <c r="S286" s="25">
        <v>0</v>
      </c>
      <c r="T286" s="26">
        <v>0</v>
      </c>
      <c r="U286" s="40">
        <v>0</v>
      </c>
      <c r="V286" s="9">
        <v>0</v>
      </c>
      <c r="W286" s="9">
        <v>0</v>
      </c>
      <c r="X286" s="25"/>
    </row>
    <row r="287" spans="1:24" s="15" customFormat="1" ht="26.4" x14ac:dyDescent="0.25">
      <c r="A287" s="12"/>
      <c r="B287" s="28" t="s">
        <v>462</v>
      </c>
      <c r="C287" s="103">
        <v>2021</v>
      </c>
      <c r="D287" s="70">
        <v>2021</v>
      </c>
      <c r="E287" s="70">
        <v>2021</v>
      </c>
      <c r="F287" s="97"/>
      <c r="G287" s="25">
        <v>0</v>
      </c>
      <c r="H287" s="25">
        <v>0</v>
      </c>
      <c r="I287" s="26">
        <v>0.12357951</v>
      </c>
      <c r="J287" s="26">
        <v>0.12357951</v>
      </c>
      <c r="K287" s="26">
        <v>6.6785320000000009E-2</v>
      </c>
      <c r="L287" s="26">
        <v>6.6785320000000009E-2</v>
      </c>
      <c r="M287" s="26">
        <v>5.6794189999999994E-2</v>
      </c>
      <c r="N287" s="26">
        <v>5.6794189999999994E-2</v>
      </c>
      <c r="O287" s="26">
        <v>0</v>
      </c>
      <c r="P287" s="26">
        <v>0</v>
      </c>
      <c r="Q287" s="26">
        <v>0</v>
      </c>
      <c r="R287" s="26">
        <v>0</v>
      </c>
      <c r="S287" s="25">
        <v>0</v>
      </c>
      <c r="T287" s="26">
        <v>0</v>
      </c>
      <c r="U287" s="40">
        <v>0</v>
      </c>
      <c r="V287" s="9">
        <v>0</v>
      </c>
      <c r="W287" s="9">
        <v>0</v>
      </c>
      <c r="X287" s="25"/>
    </row>
    <row r="288" spans="1:24" s="15" customFormat="1" ht="26.4" x14ac:dyDescent="0.25">
      <c r="A288" s="12"/>
      <c r="B288" s="28" t="s">
        <v>367</v>
      </c>
      <c r="C288" s="103">
        <v>2021</v>
      </c>
      <c r="D288" s="70">
        <v>2021</v>
      </c>
      <c r="E288" s="70">
        <v>2021</v>
      </c>
      <c r="F288" s="97"/>
      <c r="G288" s="25">
        <v>0</v>
      </c>
      <c r="H288" s="25">
        <v>0</v>
      </c>
      <c r="I288" s="26">
        <v>7.6448500000000003E-2</v>
      </c>
      <c r="J288" s="26">
        <v>0.36551600000000006</v>
      </c>
      <c r="K288" s="26">
        <v>0</v>
      </c>
      <c r="L288" s="26">
        <v>0</v>
      </c>
      <c r="M288" s="26">
        <v>7.6448500000000003E-2</v>
      </c>
      <c r="N288" s="26">
        <v>7.6448500000000003E-2</v>
      </c>
      <c r="O288" s="26">
        <v>0</v>
      </c>
      <c r="P288" s="26">
        <v>0</v>
      </c>
      <c r="Q288" s="26">
        <v>0</v>
      </c>
      <c r="R288" s="26">
        <v>0.28906750000000003</v>
      </c>
      <c r="S288" s="25">
        <v>0</v>
      </c>
      <c r="T288" s="26">
        <v>0</v>
      </c>
      <c r="U288" s="40">
        <v>0</v>
      </c>
      <c r="V288" s="9">
        <v>0</v>
      </c>
      <c r="W288" s="9">
        <v>0</v>
      </c>
      <c r="X288" s="25"/>
    </row>
    <row r="289" spans="1:24" s="15" customFormat="1" ht="26.4" x14ac:dyDescent="0.25">
      <c r="A289" s="12"/>
      <c r="B289" s="58" t="s">
        <v>618</v>
      </c>
      <c r="C289" s="103">
        <v>2021</v>
      </c>
      <c r="D289" s="70">
        <v>2021</v>
      </c>
      <c r="E289" s="70">
        <v>2021</v>
      </c>
      <c r="F289" s="97"/>
      <c r="G289" s="25">
        <v>0</v>
      </c>
      <c r="H289" s="25">
        <v>0</v>
      </c>
      <c r="I289" s="26">
        <v>0</v>
      </c>
      <c r="J289" s="26">
        <v>4.679403E-2</v>
      </c>
      <c r="K289" s="26">
        <v>0</v>
      </c>
      <c r="L289" s="26">
        <v>0</v>
      </c>
      <c r="M289" s="26">
        <v>0</v>
      </c>
      <c r="N289" s="26">
        <v>0</v>
      </c>
      <c r="O289" s="26">
        <v>0</v>
      </c>
      <c r="P289" s="26">
        <v>0</v>
      </c>
      <c r="Q289" s="26">
        <v>0</v>
      </c>
      <c r="R289" s="26">
        <v>4.679403E-2</v>
      </c>
      <c r="S289" s="25">
        <v>0</v>
      </c>
      <c r="T289" s="26">
        <v>0</v>
      </c>
      <c r="U289" s="40">
        <v>0</v>
      </c>
      <c r="V289" s="9">
        <v>0</v>
      </c>
      <c r="W289" s="9">
        <v>0</v>
      </c>
      <c r="X289" s="25"/>
    </row>
    <row r="290" spans="1:24" s="15" customFormat="1" ht="26.4" x14ac:dyDescent="0.25">
      <c r="A290" s="12"/>
      <c r="B290" s="62" t="s">
        <v>619</v>
      </c>
      <c r="C290" s="103">
        <v>2021</v>
      </c>
      <c r="D290" s="70">
        <v>2021</v>
      </c>
      <c r="E290" s="70">
        <v>2021</v>
      </c>
      <c r="F290" s="97"/>
      <c r="G290" s="25">
        <v>0</v>
      </c>
      <c r="H290" s="25">
        <v>0</v>
      </c>
      <c r="I290" s="26">
        <v>4.7161870000000002E-2</v>
      </c>
      <c r="J290" s="26">
        <v>4.7161870000000002E-2</v>
      </c>
      <c r="K290" s="26">
        <v>0</v>
      </c>
      <c r="L290" s="26">
        <v>0</v>
      </c>
      <c r="M290" s="26">
        <v>0</v>
      </c>
      <c r="N290" s="26">
        <v>0</v>
      </c>
      <c r="O290" s="26">
        <v>0</v>
      </c>
      <c r="P290" s="26">
        <v>0</v>
      </c>
      <c r="Q290" s="26">
        <v>4.7161870000000002E-2</v>
      </c>
      <c r="R290" s="26">
        <v>4.7161870000000002E-2</v>
      </c>
      <c r="S290" s="25">
        <v>0</v>
      </c>
      <c r="T290" s="26">
        <v>0</v>
      </c>
      <c r="U290" s="40">
        <v>0</v>
      </c>
      <c r="V290" s="9">
        <v>0</v>
      </c>
      <c r="W290" s="9">
        <v>0</v>
      </c>
      <c r="X290" s="25"/>
    </row>
    <row r="291" spans="1:24" s="15" customFormat="1" ht="26.4" x14ac:dyDescent="0.25">
      <c r="A291" s="12"/>
      <c r="B291" s="28" t="s">
        <v>324</v>
      </c>
      <c r="C291" s="103">
        <v>2021</v>
      </c>
      <c r="D291" s="70">
        <v>2021</v>
      </c>
      <c r="E291" s="70">
        <v>2021</v>
      </c>
      <c r="F291" s="97"/>
      <c r="G291" s="25">
        <v>0</v>
      </c>
      <c r="H291" s="25">
        <v>0</v>
      </c>
      <c r="I291" s="26">
        <v>8.9168910000000004E-2</v>
      </c>
      <c r="J291" s="26">
        <v>8.9168910000000004E-2</v>
      </c>
      <c r="K291" s="26">
        <v>0</v>
      </c>
      <c r="L291" s="26">
        <v>0</v>
      </c>
      <c r="M291" s="26">
        <v>8.9168910000000004E-2</v>
      </c>
      <c r="N291" s="26">
        <v>8.9168910000000004E-2</v>
      </c>
      <c r="O291" s="26">
        <v>0</v>
      </c>
      <c r="P291" s="26">
        <v>0</v>
      </c>
      <c r="Q291" s="26">
        <v>0</v>
      </c>
      <c r="R291" s="26">
        <v>0</v>
      </c>
      <c r="S291" s="25">
        <v>0</v>
      </c>
      <c r="T291" s="26">
        <v>0</v>
      </c>
      <c r="U291" s="40">
        <v>0</v>
      </c>
      <c r="V291" s="9">
        <v>0</v>
      </c>
      <c r="W291" s="9">
        <v>0</v>
      </c>
      <c r="X291" s="25"/>
    </row>
    <row r="292" spans="1:24" s="15" customFormat="1" ht="26.4" x14ac:dyDescent="0.25">
      <c r="A292" s="12"/>
      <c r="B292" s="28" t="s">
        <v>333</v>
      </c>
      <c r="C292" s="103">
        <v>2021</v>
      </c>
      <c r="D292" s="70">
        <v>2021</v>
      </c>
      <c r="E292" s="70">
        <v>2021</v>
      </c>
      <c r="F292" s="97"/>
      <c r="G292" s="25">
        <v>0</v>
      </c>
      <c r="H292" s="25">
        <v>0</v>
      </c>
      <c r="I292" s="26">
        <v>8.1744730000000015E-2</v>
      </c>
      <c r="J292" s="26">
        <v>8.1744730000000015E-2</v>
      </c>
      <c r="K292" s="26">
        <v>0</v>
      </c>
      <c r="L292" s="26">
        <v>0</v>
      </c>
      <c r="M292" s="26">
        <v>3.9276760000000008E-2</v>
      </c>
      <c r="N292" s="26">
        <v>3.9276760000000008E-2</v>
      </c>
      <c r="O292" s="26">
        <v>4.2467970000000001E-2</v>
      </c>
      <c r="P292" s="26">
        <v>4.2467970000000001E-2</v>
      </c>
      <c r="Q292" s="26">
        <v>0</v>
      </c>
      <c r="R292" s="26">
        <v>0</v>
      </c>
      <c r="S292" s="25">
        <v>0</v>
      </c>
      <c r="T292" s="26">
        <v>0</v>
      </c>
      <c r="U292" s="40">
        <v>0</v>
      </c>
      <c r="V292" s="9">
        <v>0</v>
      </c>
      <c r="W292" s="9">
        <v>0</v>
      </c>
      <c r="X292" s="25"/>
    </row>
    <row r="293" spans="1:24" s="15" customFormat="1" ht="26.4" x14ac:dyDescent="0.25">
      <c r="A293" s="12"/>
      <c r="B293" s="28" t="s">
        <v>353</v>
      </c>
      <c r="C293" s="103">
        <v>2021</v>
      </c>
      <c r="D293" s="70">
        <v>2021</v>
      </c>
      <c r="E293" s="70">
        <v>2021</v>
      </c>
      <c r="F293" s="97"/>
      <c r="G293" s="25">
        <v>0</v>
      </c>
      <c r="H293" s="25">
        <v>0</v>
      </c>
      <c r="I293" s="26">
        <v>0.21482004999999998</v>
      </c>
      <c r="J293" s="26">
        <v>0.21482004999999998</v>
      </c>
      <c r="K293" s="26">
        <v>0</v>
      </c>
      <c r="L293" s="26">
        <v>0</v>
      </c>
      <c r="M293" s="26">
        <v>6.3372860000000003E-2</v>
      </c>
      <c r="N293" s="26">
        <v>6.3372860000000003E-2</v>
      </c>
      <c r="O293" s="26">
        <v>0.15144718999999998</v>
      </c>
      <c r="P293" s="26">
        <v>0.15144718999999998</v>
      </c>
      <c r="Q293" s="26">
        <v>0</v>
      </c>
      <c r="R293" s="26">
        <v>0</v>
      </c>
      <c r="S293" s="25">
        <v>0</v>
      </c>
      <c r="T293" s="26">
        <v>0</v>
      </c>
      <c r="U293" s="40">
        <v>0</v>
      </c>
      <c r="V293" s="9">
        <v>0</v>
      </c>
      <c r="W293" s="9">
        <v>0</v>
      </c>
      <c r="X293" s="25"/>
    </row>
    <row r="294" spans="1:24" s="23" customFormat="1" x14ac:dyDescent="0.25">
      <c r="A294" s="1"/>
      <c r="B294" s="28" t="s">
        <v>375</v>
      </c>
      <c r="C294" s="103">
        <v>2021</v>
      </c>
      <c r="D294" s="70">
        <v>2021</v>
      </c>
      <c r="E294" s="70">
        <v>2021</v>
      </c>
      <c r="F294" s="97"/>
      <c r="G294" s="25">
        <v>0</v>
      </c>
      <c r="H294" s="25">
        <v>0</v>
      </c>
      <c r="I294" s="26">
        <v>2.9649449999999997E-2</v>
      </c>
      <c r="J294" s="26">
        <v>2.9649449999999997E-2</v>
      </c>
      <c r="K294" s="26">
        <v>0</v>
      </c>
      <c r="L294" s="26">
        <v>0</v>
      </c>
      <c r="M294" s="26">
        <v>0</v>
      </c>
      <c r="N294" s="26">
        <v>0</v>
      </c>
      <c r="O294" s="26">
        <v>2.9649449999999997E-2</v>
      </c>
      <c r="P294" s="26">
        <v>2.9649449999999997E-2</v>
      </c>
      <c r="Q294" s="26">
        <v>0</v>
      </c>
      <c r="R294" s="26">
        <v>0</v>
      </c>
      <c r="S294" s="25">
        <v>0</v>
      </c>
      <c r="T294" s="26">
        <v>0</v>
      </c>
      <c r="U294" s="40">
        <v>0</v>
      </c>
      <c r="V294" s="9">
        <v>0</v>
      </c>
      <c r="W294" s="9">
        <v>0</v>
      </c>
      <c r="X294" s="25"/>
    </row>
    <row r="295" spans="1:24" s="23" customFormat="1" ht="26.4" x14ac:dyDescent="0.25">
      <c r="A295" s="1"/>
      <c r="B295" s="28" t="s">
        <v>334</v>
      </c>
      <c r="C295" s="103">
        <v>2021</v>
      </c>
      <c r="D295" s="70">
        <v>2021</v>
      </c>
      <c r="E295" s="70">
        <v>2021</v>
      </c>
      <c r="F295" s="97"/>
      <c r="G295" s="25">
        <v>0</v>
      </c>
      <c r="H295" s="25">
        <v>0</v>
      </c>
      <c r="I295" s="26">
        <v>0.13985174</v>
      </c>
      <c r="J295" s="26">
        <v>0.13985174</v>
      </c>
      <c r="K295" s="26">
        <v>0</v>
      </c>
      <c r="L295" s="26">
        <v>0</v>
      </c>
      <c r="M295" s="26">
        <v>0.13985174</v>
      </c>
      <c r="N295" s="26">
        <v>0.13985174</v>
      </c>
      <c r="O295" s="26">
        <v>0</v>
      </c>
      <c r="P295" s="26">
        <v>0</v>
      </c>
      <c r="Q295" s="26">
        <v>0</v>
      </c>
      <c r="R295" s="26">
        <v>0</v>
      </c>
      <c r="S295" s="25">
        <v>0</v>
      </c>
      <c r="T295" s="26">
        <v>0</v>
      </c>
      <c r="U295" s="40">
        <v>0</v>
      </c>
      <c r="V295" s="9">
        <v>0</v>
      </c>
      <c r="W295" s="9">
        <v>0</v>
      </c>
      <c r="X295" s="25"/>
    </row>
    <row r="296" spans="1:24" s="15" customFormat="1" ht="26.4" x14ac:dyDescent="0.25">
      <c r="A296" s="12"/>
      <c r="B296" s="28" t="s">
        <v>345</v>
      </c>
      <c r="C296" s="103">
        <v>2021</v>
      </c>
      <c r="D296" s="70">
        <v>2021</v>
      </c>
      <c r="E296" s="70">
        <v>2021</v>
      </c>
      <c r="F296" s="97"/>
      <c r="G296" s="25">
        <v>0</v>
      </c>
      <c r="H296" s="25">
        <v>0</v>
      </c>
      <c r="I296" s="26">
        <v>5.492797E-2</v>
      </c>
      <c r="J296" s="26">
        <v>0.20306547</v>
      </c>
      <c r="K296" s="26">
        <v>0</v>
      </c>
      <c r="L296" s="26">
        <v>0</v>
      </c>
      <c r="M296" s="26">
        <v>5.492797E-2</v>
      </c>
      <c r="N296" s="26">
        <v>5.492797E-2</v>
      </c>
      <c r="O296" s="26">
        <v>0</v>
      </c>
      <c r="P296" s="26">
        <v>0</v>
      </c>
      <c r="Q296" s="26">
        <v>0</v>
      </c>
      <c r="R296" s="26">
        <v>0.14813750000000001</v>
      </c>
      <c r="S296" s="25">
        <v>0</v>
      </c>
      <c r="T296" s="26">
        <v>0</v>
      </c>
      <c r="U296" s="40">
        <v>0</v>
      </c>
      <c r="V296" s="9">
        <v>0</v>
      </c>
      <c r="W296" s="9">
        <v>0</v>
      </c>
      <c r="X296" s="25"/>
    </row>
    <row r="297" spans="1:24" s="15" customFormat="1" ht="26.4" x14ac:dyDescent="0.25">
      <c r="A297" s="12"/>
      <c r="B297" s="28" t="s">
        <v>376</v>
      </c>
      <c r="C297" s="103">
        <v>2021</v>
      </c>
      <c r="D297" s="70">
        <v>2021</v>
      </c>
      <c r="E297" s="70">
        <v>2021</v>
      </c>
      <c r="F297" s="97"/>
      <c r="G297" s="25">
        <v>0</v>
      </c>
      <c r="H297" s="25">
        <v>0</v>
      </c>
      <c r="I297" s="26">
        <v>7.0261799999999999E-2</v>
      </c>
      <c r="J297" s="26">
        <v>0.25596763333333333</v>
      </c>
      <c r="K297" s="26">
        <v>0</v>
      </c>
      <c r="L297" s="26">
        <v>0</v>
      </c>
      <c r="M297" s="26">
        <v>0</v>
      </c>
      <c r="N297" s="26">
        <v>0</v>
      </c>
      <c r="O297" s="26">
        <v>7.0261799999999999E-2</v>
      </c>
      <c r="P297" s="26">
        <v>7.0261799999999999E-2</v>
      </c>
      <c r="Q297" s="26">
        <v>0</v>
      </c>
      <c r="R297" s="26">
        <v>0.18570583333333332</v>
      </c>
      <c r="S297" s="25">
        <v>0</v>
      </c>
      <c r="T297" s="26">
        <v>0</v>
      </c>
      <c r="U297" s="40">
        <v>0</v>
      </c>
      <c r="V297" s="9">
        <v>0</v>
      </c>
      <c r="W297" s="9">
        <v>0</v>
      </c>
      <c r="X297" s="25"/>
    </row>
    <row r="298" spans="1:24" s="15" customFormat="1" ht="26.4" x14ac:dyDescent="0.25">
      <c r="A298" s="12"/>
      <c r="B298" s="28" t="s">
        <v>463</v>
      </c>
      <c r="C298" s="103">
        <v>2021</v>
      </c>
      <c r="D298" s="70">
        <v>2021</v>
      </c>
      <c r="E298" s="70">
        <v>2021</v>
      </c>
      <c r="F298" s="97"/>
      <c r="G298" s="25">
        <v>0</v>
      </c>
      <c r="H298" s="25">
        <v>0</v>
      </c>
      <c r="I298" s="26">
        <v>6.4804349999999997E-2</v>
      </c>
      <c r="J298" s="26">
        <v>6.4804349999999997E-2</v>
      </c>
      <c r="K298" s="26">
        <v>0</v>
      </c>
      <c r="L298" s="26">
        <v>0</v>
      </c>
      <c r="M298" s="26">
        <v>0</v>
      </c>
      <c r="N298" s="26">
        <v>0</v>
      </c>
      <c r="O298" s="26">
        <v>6.4804349999999997E-2</v>
      </c>
      <c r="P298" s="26">
        <v>6.4804349999999997E-2</v>
      </c>
      <c r="Q298" s="26">
        <v>0</v>
      </c>
      <c r="R298" s="26">
        <v>0</v>
      </c>
      <c r="S298" s="25">
        <v>0</v>
      </c>
      <c r="T298" s="26">
        <v>0</v>
      </c>
      <c r="U298" s="40">
        <v>0</v>
      </c>
      <c r="V298" s="9">
        <v>0</v>
      </c>
      <c r="W298" s="9">
        <v>0</v>
      </c>
      <c r="X298" s="25"/>
    </row>
    <row r="299" spans="1:24" s="15" customFormat="1" ht="26.4" x14ac:dyDescent="0.25">
      <c r="A299" s="12"/>
      <c r="B299" s="28" t="s">
        <v>464</v>
      </c>
      <c r="C299" s="103">
        <v>2021</v>
      </c>
      <c r="D299" s="70">
        <v>2021</v>
      </c>
      <c r="E299" s="70">
        <v>2021</v>
      </c>
      <c r="F299" s="97"/>
      <c r="G299" s="25">
        <v>0</v>
      </c>
      <c r="H299" s="25">
        <v>0</v>
      </c>
      <c r="I299" s="26">
        <v>3.6722870000000005E-2</v>
      </c>
      <c r="J299" s="26">
        <v>3.6722870000000005E-2</v>
      </c>
      <c r="K299" s="26">
        <v>0</v>
      </c>
      <c r="L299" s="26">
        <v>0</v>
      </c>
      <c r="M299" s="26">
        <v>0</v>
      </c>
      <c r="N299" s="26">
        <v>0</v>
      </c>
      <c r="O299" s="26">
        <v>3.6722870000000005E-2</v>
      </c>
      <c r="P299" s="26">
        <v>3.6722870000000005E-2</v>
      </c>
      <c r="Q299" s="26">
        <v>0</v>
      </c>
      <c r="R299" s="26">
        <v>0</v>
      </c>
      <c r="S299" s="25">
        <v>0</v>
      </c>
      <c r="T299" s="26">
        <v>0</v>
      </c>
      <c r="U299" s="40">
        <v>0</v>
      </c>
      <c r="V299" s="9">
        <v>0</v>
      </c>
      <c r="W299" s="9">
        <v>0</v>
      </c>
      <c r="X299" s="9"/>
    </row>
    <row r="300" spans="1:24" s="15" customFormat="1" ht="26.4" x14ac:dyDescent="0.25">
      <c r="A300" s="12"/>
      <c r="B300" s="28" t="s">
        <v>465</v>
      </c>
      <c r="C300" s="103">
        <v>2021</v>
      </c>
      <c r="D300" s="70">
        <v>2021</v>
      </c>
      <c r="E300" s="70">
        <v>2021</v>
      </c>
      <c r="F300" s="97"/>
      <c r="G300" s="25">
        <v>0</v>
      </c>
      <c r="H300" s="25">
        <v>0</v>
      </c>
      <c r="I300" s="26">
        <v>3.7011550000000004E-2</v>
      </c>
      <c r="J300" s="26">
        <v>3.7011550000000004E-2</v>
      </c>
      <c r="K300" s="26">
        <v>0</v>
      </c>
      <c r="L300" s="26">
        <v>0</v>
      </c>
      <c r="M300" s="26">
        <v>0</v>
      </c>
      <c r="N300" s="26">
        <v>0</v>
      </c>
      <c r="O300" s="26">
        <v>3.7011550000000004E-2</v>
      </c>
      <c r="P300" s="26">
        <v>3.7011550000000004E-2</v>
      </c>
      <c r="Q300" s="26">
        <v>0</v>
      </c>
      <c r="R300" s="26">
        <v>0</v>
      </c>
      <c r="S300" s="25">
        <v>0</v>
      </c>
      <c r="T300" s="26">
        <v>0</v>
      </c>
      <c r="U300" s="40">
        <v>0</v>
      </c>
      <c r="V300" s="9">
        <v>0</v>
      </c>
      <c r="W300" s="9">
        <v>0</v>
      </c>
      <c r="X300" s="9"/>
    </row>
    <row r="301" spans="1:24" s="23" customFormat="1" ht="26.4" x14ac:dyDescent="0.25">
      <c r="A301" s="1"/>
      <c r="B301" s="28" t="s">
        <v>468</v>
      </c>
      <c r="C301" s="103">
        <v>2021</v>
      </c>
      <c r="D301" s="70">
        <v>2021</v>
      </c>
      <c r="E301" s="70">
        <v>2021</v>
      </c>
      <c r="F301" s="97"/>
      <c r="G301" s="25">
        <v>0</v>
      </c>
      <c r="H301" s="25">
        <v>0</v>
      </c>
      <c r="I301" s="26">
        <v>8.1355429999999992E-2</v>
      </c>
      <c r="J301" s="26">
        <v>8.1355429999999992E-2</v>
      </c>
      <c r="K301" s="26">
        <v>0</v>
      </c>
      <c r="L301" s="26">
        <v>0</v>
      </c>
      <c r="M301" s="26">
        <v>0</v>
      </c>
      <c r="N301" s="26">
        <v>0</v>
      </c>
      <c r="O301" s="26">
        <v>8.1355429999999992E-2</v>
      </c>
      <c r="P301" s="26">
        <v>8.1355429999999992E-2</v>
      </c>
      <c r="Q301" s="26">
        <v>0</v>
      </c>
      <c r="R301" s="26">
        <v>0</v>
      </c>
      <c r="S301" s="25">
        <v>0</v>
      </c>
      <c r="T301" s="26">
        <v>0</v>
      </c>
      <c r="U301" s="40">
        <v>0</v>
      </c>
      <c r="V301" s="9">
        <v>0</v>
      </c>
      <c r="W301" s="9">
        <v>0</v>
      </c>
      <c r="X301" s="25"/>
    </row>
    <row r="302" spans="1:24" s="15" customFormat="1" ht="26.4" x14ac:dyDescent="0.25">
      <c r="A302" s="12"/>
      <c r="B302" s="28" t="s">
        <v>469</v>
      </c>
      <c r="C302" s="103">
        <v>2021</v>
      </c>
      <c r="D302" s="70">
        <v>2021</v>
      </c>
      <c r="E302" s="70">
        <v>2021</v>
      </c>
      <c r="F302" s="97"/>
      <c r="G302" s="25">
        <v>0</v>
      </c>
      <c r="H302" s="25">
        <v>0</v>
      </c>
      <c r="I302" s="26">
        <v>6.1818609999999996E-2</v>
      </c>
      <c r="J302" s="26">
        <v>6.1818609999999996E-2</v>
      </c>
      <c r="K302" s="26">
        <v>0</v>
      </c>
      <c r="L302" s="26">
        <v>0</v>
      </c>
      <c r="M302" s="26">
        <v>0</v>
      </c>
      <c r="N302" s="26">
        <v>0</v>
      </c>
      <c r="O302" s="26">
        <v>6.1818609999999996E-2</v>
      </c>
      <c r="P302" s="26">
        <v>6.1818609999999996E-2</v>
      </c>
      <c r="Q302" s="26">
        <v>0</v>
      </c>
      <c r="R302" s="26">
        <v>0</v>
      </c>
      <c r="S302" s="25">
        <v>0</v>
      </c>
      <c r="T302" s="26">
        <v>0</v>
      </c>
      <c r="U302" s="40">
        <v>0</v>
      </c>
      <c r="V302" s="9">
        <v>0</v>
      </c>
      <c r="W302" s="9">
        <v>0</v>
      </c>
      <c r="X302" s="25"/>
    </row>
    <row r="303" spans="1:24" s="15" customFormat="1" ht="26.4" x14ac:dyDescent="0.25">
      <c r="A303" s="12"/>
      <c r="B303" s="55" t="s">
        <v>499</v>
      </c>
      <c r="C303" s="103">
        <v>2021</v>
      </c>
      <c r="D303" s="70">
        <v>2021</v>
      </c>
      <c r="E303" s="70">
        <v>2021</v>
      </c>
      <c r="F303" s="97"/>
      <c r="G303" s="25">
        <v>0</v>
      </c>
      <c r="H303" s="25">
        <v>0</v>
      </c>
      <c r="I303" s="26">
        <v>3.2561359999999998E-2</v>
      </c>
      <c r="J303" s="26">
        <v>3.2561359999999998E-2</v>
      </c>
      <c r="K303" s="26">
        <v>3.2561359999999998E-2</v>
      </c>
      <c r="L303" s="26">
        <v>3.2561359999999998E-2</v>
      </c>
      <c r="M303" s="26">
        <v>0</v>
      </c>
      <c r="N303" s="26">
        <v>0</v>
      </c>
      <c r="O303" s="26">
        <v>0</v>
      </c>
      <c r="P303" s="26">
        <v>0</v>
      </c>
      <c r="Q303" s="26">
        <v>0</v>
      </c>
      <c r="R303" s="26">
        <v>0</v>
      </c>
      <c r="S303" s="25">
        <v>0</v>
      </c>
      <c r="T303" s="26">
        <v>0</v>
      </c>
      <c r="U303" s="40">
        <v>0</v>
      </c>
      <c r="V303" s="9">
        <v>0</v>
      </c>
      <c r="W303" s="9">
        <v>0</v>
      </c>
      <c r="X303" s="25"/>
    </row>
    <row r="304" spans="1:24" s="15" customFormat="1" ht="26.4" x14ac:dyDescent="0.25">
      <c r="A304" s="12"/>
      <c r="B304" s="28" t="s">
        <v>531</v>
      </c>
      <c r="C304" s="103">
        <v>2021</v>
      </c>
      <c r="D304" s="70">
        <v>2021</v>
      </c>
      <c r="E304" s="70">
        <v>2021</v>
      </c>
      <c r="F304" s="97"/>
      <c r="G304" s="25">
        <v>0</v>
      </c>
      <c r="H304" s="25">
        <v>0</v>
      </c>
      <c r="I304" s="26">
        <v>0.11358461</v>
      </c>
      <c r="J304" s="26">
        <v>0.24646033000000003</v>
      </c>
      <c r="K304" s="26">
        <v>0</v>
      </c>
      <c r="L304" s="26">
        <v>0</v>
      </c>
      <c r="M304" s="26">
        <v>0</v>
      </c>
      <c r="N304" s="26">
        <v>0</v>
      </c>
      <c r="O304" s="26">
        <v>0</v>
      </c>
      <c r="P304" s="26">
        <v>0</v>
      </c>
      <c r="Q304" s="26">
        <v>0.11358461</v>
      </c>
      <c r="R304" s="26">
        <v>0.24646033000000003</v>
      </c>
      <c r="S304" s="25">
        <v>0</v>
      </c>
      <c r="T304" s="26">
        <v>0</v>
      </c>
      <c r="U304" s="40">
        <v>0</v>
      </c>
      <c r="V304" s="9">
        <v>0</v>
      </c>
      <c r="W304" s="9">
        <v>0</v>
      </c>
      <c r="X304" s="25"/>
    </row>
    <row r="305" spans="1:24" s="15" customFormat="1" ht="26.4" x14ac:dyDescent="0.25">
      <c r="A305" s="12"/>
      <c r="B305" s="28" t="s">
        <v>532</v>
      </c>
      <c r="C305" s="103">
        <v>2021</v>
      </c>
      <c r="D305" s="70">
        <v>2021</v>
      </c>
      <c r="E305" s="70">
        <v>2021</v>
      </c>
      <c r="F305" s="97"/>
      <c r="G305" s="25">
        <v>0</v>
      </c>
      <c r="H305" s="25">
        <v>0</v>
      </c>
      <c r="I305" s="26">
        <v>9.7950800000000005E-2</v>
      </c>
      <c r="J305" s="26">
        <v>9.7950800000000005E-2</v>
      </c>
      <c r="K305" s="26">
        <v>0</v>
      </c>
      <c r="L305" s="26">
        <v>0</v>
      </c>
      <c r="M305" s="26">
        <v>0</v>
      </c>
      <c r="N305" s="26">
        <v>0</v>
      </c>
      <c r="O305" s="26">
        <v>0</v>
      </c>
      <c r="P305" s="26">
        <v>0</v>
      </c>
      <c r="Q305" s="26">
        <v>9.7950800000000005E-2</v>
      </c>
      <c r="R305" s="26">
        <v>9.7950800000000005E-2</v>
      </c>
      <c r="S305" s="25">
        <v>0</v>
      </c>
      <c r="T305" s="26">
        <v>0</v>
      </c>
      <c r="U305" s="40">
        <v>0</v>
      </c>
      <c r="V305" s="9">
        <v>0</v>
      </c>
      <c r="W305" s="9">
        <v>0</v>
      </c>
      <c r="X305" s="25"/>
    </row>
    <row r="306" spans="1:24" s="15" customFormat="1" ht="26.4" x14ac:dyDescent="0.25">
      <c r="A306" s="12"/>
      <c r="B306" s="28" t="s">
        <v>557</v>
      </c>
      <c r="C306" s="103">
        <v>2021</v>
      </c>
      <c r="D306" s="70">
        <v>2021</v>
      </c>
      <c r="E306" s="70">
        <v>2021</v>
      </c>
      <c r="F306" s="97"/>
      <c r="G306" s="25">
        <v>0</v>
      </c>
      <c r="H306" s="25">
        <v>0</v>
      </c>
      <c r="I306" s="26">
        <v>3.5513370000000002E-2</v>
      </c>
      <c r="J306" s="26">
        <v>6.5513370000000001E-2</v>
      </c>
      <c r="K306" s="26">
        <v>0</v>
      </c>
      <c r="L306" s="26">
        <v>0</v>
      </c>
      <c r="M306" s="26">
        <v>0</v>
      </c>
      <c r="N306" s="26">
        <v>0</v>
      </c>
      <c r="O306" s="26">
        <v>0</v>
      </c>
      <c r="P306" s="26">
        <v>0</v>
      </c>
      <c r="Q306" s="26">
        <v>3.5513370000000002E-2</v>
      </c>
      <c r="R306" s="26">
        <v>6.5513370000000001E-2</v>
      </c>
      <c r="S306" s="25">
        <v>0</v>
      </c>
      <c r="T306" s="26">
        <v>0</v>
      </c>
      <c r="U306" s="40">
        <v>0</v>
      </c>
      <c r="V306" s="9">
        <v>0</v>
      </c>
      <c r="W306" s="9">
        <v>0</v>
      </c>
      <c r="X306" s="25"/>
    </row>
    <row r="307" spans="1:24" s="15" customFormat="1" ht="26.4" x14ac:dyDescent="0.25">
      <c r="A307" s="12"/>
      <c r="B307" s="28" t="s">
        <v>558</v>
      </c>
      <c r="C307" s="103">
        <v>2021</v>
      </c>
      <c r="D307" s="70">
        <v>2021</v>
      </c>
      <c r="E307" s="70">
        <v>2021</v>
      </c>
      <c r="F307" s="97"/>
      <c r="G307" s="25">
        <v>0</v>
      </c>
      <c r="H307" s="25">
        <v>0</v>
      </c>
      <c r="I307" s="26">
        <v>0</v>
      </c>
      <c r="J307" s="26">
        <v>0.19262901999999998</v>
      </c>
      <c r="K307" s="26">
        <v>0</v>
      </c>
      <c r="L307" s="26">
        <v>0</v>
      </c>
      <c r="M307" s="26">
        <v>0</v>
      </c>
      <c r="N307" s="26">
        <v>0</v>
      </c>
      <c r="O307" s="26">
        <v>0</v>
      </c>
      <c r="P307" s="26">
        <v>0</v>
      </c>
      <c r="Q307" s="26">
        <v>0</v>
      </c>
      <c r="R307" s="26">
        <v>0.19262901999999998</v>
      </c>
      <c r="S307" s="25">
        <v>0</v>
      </c>
      <c r="T307" s="26">
        <v>0</v>
      </c>
      <c r="U307" s="40">
        <v>0</v>
      </c>
      <c r="V307" s="9">
        <v>0</v>
      </c>
      <c r="W307" s="9">
        <v>0</v>
      </c>
      <c r="X307" s="25"/>
    </row>
    <row r="308" spans="1:24" s="15" customFormat="1" ht="26.4" x14ac:dyDescent="0.25">
      <c r="A308" s="12"/>
      <c r="B308" s="28" t="s">
        <v>559</v>
      </c>
      <c r="C308" s="103">
        <v>2021</v>
      </c>
      <c r="D308" s="70">
        <v>2021</v>
      </c>
      <c r="E308" s="70">
        <v>2021</v>
      </c>
      <c r="F308" s="97"/>
      <c r="G308" s="25">
        <v>0</v>
      </c>
      <c r="H308" s="25">
        <v>0</v>
      </c>
      <c r="I308" s="26">
        <v>6.8577009999999994E-2</v>
      </c>
      <c r="J308" s="26">
        <v>6.8577009999999994E-2</v>
      </c>
      <c r="K308" s="26">
        <v>0</v>
      </c>
      <c r="L308" s="26">
        <v>0</v>
      </c>
      <c r="M308" s="26">
        <v>0</v>
      </c>
      <c r="N308" s="26">
        <v>0</v>
      </c>
      <c r="O308" s="26">
        <v>0</v>
      </c>
      <c r="P308" s="26">
        <v>0</v>
      </c>
      <c r="Q308" s="26">
        <v>6.8577009999999994E-2</v>
      </c>
      <c r="R308" s="26">
        <v>6.8577009999999994E-2</v>
      </c>
      <c r="S308" s="25">
        <v>0</v>
      </c>
      <c r="T308" s="26">
        <v>0</v>
      </c>
      <c r="U308" s="40">
        <v>0</v>
      </c>
      <c r="V308" s="9">
        <v>0</v>
      </c>
      <c r="W308" s="9">
        <v>0</v>
      </c>
      <c r="X308" s="25"/>
    </row>
    <row r="309" spans="1:24" s="15" customFormat="1" ht="26.4" x14ac:dyDescent="0.25">
      <c r="A309" s="12"/>
      <c r="B309" s="28" t="s">
        <v>560</v>
      </c>
      <c r="C309" s="103">
        <v>2021</v>
      </c>
      <c r="D309" s="70">
        <v>2021</v>
      </c>
      <c r="E309" s="70">
        <v>2021</v>
      </c>
      <c r="F309" s="97"/>
      <c r="G309" s="25">
        <v>0</v>
      </c>
      <c r="H309" s="25">
        <v>0</v>
      </c>
      <c r="I309" s="26">
        <v>4.8752650000000002E-2</v>
      </c>
      <c r="J309" s="26">
        <v>4.8752650000000002E-2</v>
      </c>
      <c r="K309" s="26">
        <v>0</v>
      </c>
      <c r="L309" s="26">
        <v>0</v>
      </c>
      <c r="M309" s="26">
        <v>0</v>
      </c>
      <c r="N309" s="26">
        <v>0</v>
      </c>
      <c r="O309" s="26">
        <v>0</v>
      </c>
      <c r="P309" s="26">
        <v>0</v>
      </c>
      <c r="Q309" s="26">
        <v>4.8752650000000002E-2</v>
      </c>
      <c r="R309" s="26">
        <v>4.8752650000000002E-2</v>
      </c>
      <c r="S309" s="25">
        <v>0</v>
      </c>
      <c r="T309" s="26">
        <v>0</v>
      </c>
      <c r="U309" s="40">
        <v>0</v>
      </c>
      <c r="V309" s="9">
        <v>0</v>
      </c>
      <c r="W309" s="9">
        <v>0</v>
      </c>
      <c r="X309" s="25"/>
    </row>
    <row r="310" spans="1:24" s="15" customFormat="1" ht="15.6" x14ac:dyDescent="0.25">
      <c r="A310" s="12" t="s">
        <v>81</v>
      </c>
      <c r="B310" s="13" t="s">
        <v>104</v>
      </c>
      <c r="C310" s="103">
        <v>2021</v>
      </c>
      <c r="D310" s="70">
        <v>2021</v>
      </c>
      <c r="E310" s="70">
        <v>2021</v>
      </c>
      <c r="F310" s="97"/>
      <c r="G310" s="25">
        <v>0.94230250000000004</v>
      </c>
      <c r="H310" s="25"/>
      <c r="I310" s="25">
        <v>0.94255541333333337</v>
      </c>
      <c r="J310" s="25">
        <v>1.2481237600000004</v>
      </c>
      <c r="K310" s="25">
        <v>0.28209637999999998</v>
      </c>
      <c r="L310" s="25">
        <v>0.28209637999999998</v>
      </c>
      <c r="M310" s="25">
        <v>0.37717376000000002</v>
      </c>
      <c r="N310" s="25">
        <v>0.37717376000000002</v>
      </c>
      <c r="O310" s="25">
        <v>0.28328527333333331</v>
      </c>
      <c r="P310" s="25">
        <v>0.39391381999999997</v>
      </c>
      <c r="Q310" s="25">
        <v>0</v>
      </c>
      <c r="R310" s="25">
        <v>0.1949398</v>
      </c>
      <c r="S310" s="25">
        <v>0</v>
      </c>
      <c r="T310" s="26">
        <v>0.30556834666666699</v>
      </c>
      <c r="U310" s="40">
        <v>32.419138688730129</v>
      </c>
      <c r="V310" s="26">
        <v>0</v>
      </c>
      <c r="W310" s="26">
        <v>0.30556834666666699</v>
      </c>
      <c r="X310" s="14"/>
    </row>
    <row r="311" spans="1:24" s="23" customFormat="1" x14ac:dyDescent="0.25">
      <c r="A311" s="1"/>
      <c r="B311" s="28" t="s">
        <v>470</v>
      </c>
      <c r="C311" s="103">
        <v>2021</v>
      </c>
      <c r="D311" s="70">
        <v>2021</v>
      </c>
      <c r="E311" s="70">
        <v>2021</v>
      </c>
      <c r="F311" s="97"/>
      <c r="G311" s="25">
        <v>0</v>
      </c>
      <c r="H311" s="25">
        <v>0</v>
      </c>
      <c r="I311" s="26">
        <v>0.12705879</v>
      </c>
      <c r="J311" s="26">
        <v>0.12705879</v>
      </c>
      <c r="K311" s="26">
        <v>0.12705879</v>
      </c>
      <c r="L311" s="26">
        <v>0.12705879</v>
      </c>
      <c r="M311" s="26">
        <v>0</v>
      </c>
      <c r="N311" s="26">
        <v>0</v>
      </c>
      <c r="O311" s="26">
        <v>0</v>
      </c>
      <c r="P311" s="26">
        <v>0</v>
      </c>
      <c r="Q311" s="26">
        <v>0</v>
      </c>
      <c r="R311" s="26">
        <v>0</v>
      </c>
      <c r="S311" s="25">
        <v>0</v>
      </c>
      <c r="T311" s="26">
        <v>0</v>
      </c>
      <c r="U311" s="40">
        <v>0</v>
      </c>
      <c r="V311" s="9">
        <v>0</v>
      </c>
      <c r="W311" s="9">
        <v>0</v>
      </c>
      <c r="X311" s="25"/>
    </row>
    <row r="312" spans="1:24" s="15" customFormat="1" ht="26.4" x14ac:dyDescent="0.25">
      <c r="A312" s="12"/>
      <c r="B312" s="28" t="s">
        <v>310</v>
      </c>
      <c r="C312" s="103">
        <v>2021</v>
      </c>
      <c r="D312" s="70">
        <v>2021</v>
      </c>
      <c r="E312" s="70">
        <v>2021</v>
      </c>
      <c r="F312" s="97"/>
      <c r="G312" s="25">
        <v>0</v>
      </c>
      <c r="H312" s="25">
        <v>0</v>
      </c>
      <c r="I312" s="26">
        <v>0.31581328000000003</v>
      </c>
      <c r="J312" s="26">
        <v>0.31581328000000003</v>
      </c>
      <c r="K312" s="26">
        <v>9.0506899999999987E-2</v>
      </c>
      <c r="L312" s="26">
        <v>9.0506899999999987E-2</v>
      </c>
      <c r="M312" s="26">
        <v>0.22530638000000003</v>
      </c>
      <c r="N312" s="26">
        <v>0.22530638000000003</v>
      </c>
      <c r="O312" s="26">
        <v>0</v>
      </c>
      <c r="P312" s="26">
        <v>0</v>
      </c>
      <c r="Q312" s="26">
        <v>0</v>
      </c>
      <c r="R312" s="26">
        <v>0</v>
      </c>
      <c r="S312" s="25">
        <v>0</v>
      </c>
      <c r="T312" s="26">
        <v>0</v>
      </c>
      <c r="U312" s="40">
        <v>0</v>
      </c>
      <c r="V312" s="9">
        <v>0</v>
      </c>
      <c r="W312" s="9">
        <v>0</v>
      </c>
      <c r="X312" s="25"/>
    </row>
    <row r="313" spans="1:24" s="15" customFormat="1" ht="26.4" x14ac:dyDescent="0.25">
      <c r="A313" s="12"/>
      <c r="B313" s="28" t="s">
        <v>357</v>
      </c>
      <c r="C313" s="103">
        <v>2021</v>
      </c>
      <c r="D313" s="70">
        <v>2021</v>
      </c>
      <c r="E313" s="70">
        <v>2021</v>
      </c>
      <c r="F313" s="97"/>
      <c r="G313" s="25">
        <v>0</v>
      </c>
      <c r="H313" s="25">
        <v>0</v>
      </c>
      <c r="I313" s="26">
        <v>0.27643506000000001</v>
      </c>
      <c r="J313" s="26">
        <v>0.27643506000000001</v>
      </c>
      <c r="K313" s="26">
        <v>0</v>
      </c>
      <c r="L313" s="26">
        <v>0</v>
      </c>
      <c r="M313" s="26">
        <v>6.6483119999999993E-2</v>
      </c>
      <c r="N313" s="26">
        <v>6.6483119999999993E-2</v>
      </c>
      <c r="O313" s="26">
        <v>0.20995194</v>
      </c>
      <c r="P313" s="26">
        <v>0.20995194</v>
      </c>
      <c r="Q313" s="26">
        <v>0</v>
      </c>
      <c r="R313" s="26">
        <v>0</v>
      </c>
      <c r="S313" s="25">
        <v>0</v>
      </c>
      <c r="T313" s="26">
        <v>0</v>
      </c>
      <c r="U313" s="40">
        <v>0</v>
      </c>
      <c r="V313" s="9">
        <v>0</v>
      </c>
      <c r="W313" s="9">
        <v>0</v>
      </c>
      <c r="X313" s="25"/>
    </row>
    <row r="314" spans="1:24" s="15" customFormat="1" ht="26.4" x14ac:dyDescent="0.25">
      <c r="A314" s="12"/>
      <c r="B314" s="28" t="s">
        <v>356</v>
      </c>
      <c r="C314" s="103">
        <v>2021</v>
      </c>
      <c r="D314" s="70">
        <v>2021</v>
      </c>
      <c r="E314" s="70">
        <v>2021</v>
      </c>
      <c r="F314" s="97"/>
      <c r="G314" s="25">
        <v>0</v>
      </c>
      <c r="H314" s="25">
        <v>0</v>
      </c>
      <c r="I314" s="26">
        <v>0.15871759333333335</v>
      </c>
      <c r="J314" s="26">
        <v>0.26934614000000001</v>
      </c>
      <c r="K314" s="26">
        <v>0</v>
      </c>
      <c r="L314" s="26">
        <v>0</v>
      </c>
      <c r="M314" s="26">
        <v>8.5384260000000003E-2</v>
      </c>
      <c r="N314" s="26">
        <v>8.5384260000000003E-2</v>
      </c>
      <c r="O314" s="26">
        <v>7.3333333333333334E-2</v>
      </c>
      <c r="P314" s="26">
        <v>0.18396187999999999</v>
      </c>
      <c r="Q314" s="26">
        <v>0</v>
      </c>
      <c r="R314" s="26">
        <v>0</v>
      </c>
      <c r="S314" s="25">
        <v>0</v>
      </c>
      <c r="T314" s="26">
        <v>0</v>
      </c>
      <c r="U314" s="40">
        <v>0</v>
      </c>
      <c r="V314" s="9">
        <v>0</v>
      </c>
      <c r="W314" s="9">
        <v>0</v>
      </c>
      <c r="X314" s="26"/>
    </row>
    <row r="315" spans="1:24" s="15" customFormat="1" ht="26.4" x14ac:dyDescent="0.25">
      <c r="A315" s="12"/>
      <c r="B315" s="28" t="s">
        <v>500</v>
      </c>
      <c r="C315" s="103">
        <v>2021</v>
      </c>
      <c r="D315" s="70">
        <v>2021</v>
      </c>
      <c r="E315" s="70">
        <v>2021</v>
      </c>
      <c r="F315" s="97"/>
      <c r="G315" s="25">
        <v>0</v>
      </c>
      <c r="H315" s="25">
        <v>0</v>
      </c>
      <c r="I315" s="26">
        <v>6.4530690000000002E-2</v>
      </c>
      <c r="J315" s="26">
        <v>6.4530690000000002E-2</v>
      </c>
      <c r="K315" s="26">
        <v>6.4530690000000002E-2</v>
      </c>
      <c r="L315" s="26">
        <v>6.4530690000000002E-2</v>
      </c>
      <c r="M315" s="26">
        <v>0</v>
      </c>
      <c r="N315" s="26">
        <v>0</v>
      </c>
      <c r="O315" s="26">
        <v>0</v>
      </c>
      <c r="P315" s="26">
        <v>0</v>
      </c>
      <c r="Q315" s="26">
        <v>0</v>
      </c>
      <c r="R315" s="26">
        <v>0</v>
      </c>
      <c r="S315" s="25">
        <v>0</v>
      </c>
      <c r="T315" s="26">
        <v>0</v>
      </c>
      <c r="U315" s="40">
        <v>0</v>
      </c>
      <c r="V315" s="9">
        <v>0</v>
      </c>
      <c r="W315" s="9">
        <v>0</v>
      </c>
      <c r="X315" s="25"/>
    </row>
    <row r="316" spans="1:24" s="23" customFormat="1" ht="26.4" x14ac:dyDescent="0.25">
      <c r="A316" s="1"/>
      <c r="B316" s="24" t="s">
        <v>581</v>
      </c>
      <c r="C316" s="103">
        <v>2021</v>
      </c>
      <c r="D316" s="70">
        <v>2021</v>
      </c>
      <c r="E316" s="70">
        <v>2021</v>
      </c>
      <c r="F316" s="97"/>
      <c r="G316" s="25">
        <v>0</v>
      </c>
      <c r="H316" s="25">
        <v>0</v>
      </c>
      <c r="I316" s="26">
        <v>0</v>
      </c>
      <c r="J316" s="26">
        <v>0.11152405</v>
      </c>
      <c r="K316" s="26">
        <v>0</v>
      </c>
      <c r="L316" s="26">
        <v>0</v>
      </c>
      <c r="M316" s="26">
        <v>0</v>
      </c>
      <c r="N316" s="26">
        <v>0</v>
      </c>
      <c r="O316" s="26">
        <v>0</v>
      </c>
      <c r="P316" s="26">
        <v>0</v>
      </c>
      <c r="Q316" s="26">
        <v>0</v>
      </c>
      <c r="R316" s="26">
        <v>0.11152405</v>
      </c>
      <c r="S316" s="25">
        <v>0</v>
      </c>
      <c r="T316" s="26">
        <v>0</v>
      </c>
      <c r="U316" s="40">
        <v>0</v>
      </c>
      <c r="V316" s="9">
        <v>0</v>
      </c>
      <c r="W316" s="9">
        <v>0</v>
      </c>
      <c r="X316" s="25"/>
    </row>
    <row r="317" spans="1:24" s="23" customFormat="1" ht="26.4" x14ac:dyDescent="0.25">
      <c r="A317" s="1"/>
      <c r="B317" s="28" t="s">
        <v>586</v>
      </c>
      <c r="C317" s="103">
        <v>2021</v>
      </c>
      <c r="D317" s="70">
        <v>2021</v>
      </c>
      <c r="E317" s="70">
        <v>2021</v>
      </c>
      <c r="F317" s="97"/>
      <c r="G317" s="25">
        <v>0</v>
      </c>
      <c r="H317" s="25">
        <v>0</v>
      </c>
      <c r="I317" s="26">
        <v>0</v>
      </c>
      <c r="J317" s="26">
        <v>8.3415750000000011E-2</v>
      </c>
      <c r="K317" s="26">
        <v>0</v>
      </c>
      <c r="L317" s="26">
        <v>0</v>
      </c>
      <c r="M317" s="26">
        <v>0</v>
      </c>
      <c r="N317" s="26">
        <v>0</v>
      </c>
      <c r="O317" s="26">
        <v>0</v>
      </c>
      <c r="P317" s="26">
        <v>0</v>
      </c>
      <c r="Q317" s="26">
        <v>0</v>
      </c>
      <c r="R317" s="26">
        <v>8.3415750000000011E-2</v>
      </c>
      <c r="S317" s="25">
        <v>0</v>
      </c>
      <c r="T317" s="26">
        <v>0</v>
      </c>
      <c r="U317" s="40">
        <v>0</v>
      </c>
      <c r="V317" s="9">
        <v>0</v>
      </c>
      <c r="W317" s="9">
        <v>0</v>
      </c>
      <c r="X317" s="25"/>
    </row>
    <row r="318" spans="1:24" s="15" customFormat="1" ht="15.6" x14ac:dyDescent="0.25">
      <c r="A318" s="12" t="s">
        <v>82</v>
      </c>
      <c r="B318" s="13" t="s">
        <v>105</v>
      </c>
      <c r="C318" s="103">
        <v>2021</v>
      </c>
      <c r="D318" s="70">
        <v>2021</v>
      </c>
      <c r="E318" s="70">
        <v>2021</v>
      </c>
      <c r="F318" s="97"/>
      <c r="G318" s="25">
        <v>0.53111750000000002</v>
      </c>
      <c r="H318" s="26"/>
      <c r="I318" s="26">
        <v>0.53116474666666669</v>
      </c>
      <c r="J318" s="26">
        <v>1.3700541666666666</v>
      </c>
      <c r="K318" s="26">
        <v>0.49199807999999995</v>
      </c>
      <c r="L318" s="26">
        <v>0.49199807999999995</v>
      </c>
      <c r="M318" s="26">
        <v>3.9166666666666669E-2</v>
      </c>
      <c r="N318" s="26">
        <v>7.9228999999999994E-2</v>
      </c>
      <c r="O318" s="26">
        <v>0</v>
      </c>
      <c r="P318" s="26">
        <v>0</v>
      </c>
      <c r="Q318" s="26">
        <v>0</v>
      </c>
      <c r="R318" s="26">
        <v>0.79882708666666669</v>
      </c>
      <c r="S318" s="25">
        <v>0</v>
      </c>
      <c r="T318" s="26">
        <v>0.83888941999999989</v>
      </c>
      <c r="U318" s="40">
        <v>157.93394144932711</v>
      </c>
      <c r="V318" s="26">
        <v>0</v>
      </c>
      <c r="W318" s="26">
        <v>0.83888941999999989</v>
      </c>
      <c r="X318" s="19"/>
    </row>
    <row r="319" spans="1:24" s="15" customFormat="1" x14ac:dyDescent="0.25">
      <c r="A319" s="12"/>
      <c r="B319" s="28" t="s">
        <v>247</v>
      </c>
      <c r="C319" s="103">
        <v>2021</v>
      </c>
      <c r="D319" s="70">
        <v>2021</v>
      </c>
      <c r="E319" s="70">
        <v>2021</v>
      </c>
      <c r="F319" s="97"/>
      <c r="G319" s="25">
        <v>0</v>
      </c>
      <c r="H319" s="25">
        <v>0</v>
      </c>
      <c r="I319" s="26">
        <v>0.44093574999999996</v>
      </c>
      <c r="J319" s="26">
        <v>0.44093574999999996</v>
      </c>
      <c r="K319" s="26">
        <v>0.44093574999999996</v>
      </c>
      <c r="L319" s="26">
        <v>0.44093574999999996</v>
      </c>
      <c r="M319" s="26">
        <v>0</v>
      </c>
      <c r="N319" s="26">
        <v>0</v>
      </c>
      <c r="O319" s="26">
        <v>0</v>
      </c>
      <c r="P319" s="26">
        <v>0</v>
      </c>
      <c r="Q319" s="26">
        <v>0</v>
      </c>
      <c r="R319" s="26">
        <v>0</v>
      </c>
      <c r="S319" s="25">
        <v>0</v>
      </c>
      <c r="T319" s="26">
        <v>0</v>
      </c>
      <c r="U319" s="40">
        <v>0</v>
      </c>
      <c r="V319" s="9">
        <v>0</v>
      </c>
      <c r="W319" s="9">
        <v>0</v>
      </c>
      <c r="X319" s="26"/>
    </row>
    <row r="320" spans="1:24" s="15" customFormat="1" x14ac:dyDescent="0.25">
      <c r="A320" s="12"/>
      <c r="B320" s="28" t="s">
        <v>471</v>
      </c>
      <c r="C320" s="103">
        <v>2021</v>
      </c>
      <c r="D320" s="70">
        <v>2021</v>
      </c>
      <c r="E320" s="70">
        <v>2021</v>
      </c>
      <c r="F320" s="97"/>
      <c r="G320" s="25">
        <v>0</v>
      </c>
      <c r="H320" s="25">
        <v>0</v>
      </c>
      <c r="I320" s="26">
        <v>9.0228996666666672E-2</v>
      </c>
      <c r="J320" s="26">
        <v>9.5209330000000009E-2</v>
      </c>
      <c r="K320" s="26">
        <v>5.1062330000000003E-2</v>
      </c>
      <c r="L320" s="26">
        <v>5.1062330000000003E-2</v>
      </c>
      <c r="M320" s="26">
        <v>3.9166666666666669E-2</v>
      </c>
      <c r="N320" s="26">
        <v>4.4146999999999999E-2</v>
      </c>
      <c r="O320" s="26">
        <v>0</v>
      </c>
      <c r="P320" s="26">
        <v>0</v>
      </c>
      <c r="Q320" s="26">
        <v>0</v>
      </c>
      <c r="R320" s="26">
        <v>0</v>
      </c>
      <c r="S320" s="25">
        <v>0</v>
      </c>
      <c r="T320" s="26">
        <v>0</v>
      </c>
      <c r="U320" s="40">
        <v>0</v>
      </c>
      <c r="V320" s="9">
        <v>0</v>
      </c>
      <c r="W320" s="9">
        <v>0</v>
      </c>
      <c r="X320" s="26"/>
    </row>
    <row r="321" spans="1:24" s="15" customFormat="1" x14ac:dyDescent="0.25">
      <c r="A321" s="12"/>
      <c r="B321" s="56" t="s">
        <v>513</v>
      </c>
      <c r="C321" s="103">
        <v>2021</v>
      </c>
      <c r="D321" s="70">
        <v>2021</v>
      </c>
      <c r="E321" s="70">
        <v>2021</v>
      </c>
      <c r="F321" s="97"/>
      <c r="G321" s="25">
        <v>0</v>
      </c>
      <c r="H321" s="25">
        <v>0</v>
      </c>
      <c r="I321" s="26">
        <v>0</v>
      </c>
      <c r="J321" s="26">
        <v>3.5082000000000002E-2</v>
      </c>
      <c r="K321" s="26">
        <v>0</v>
      </c>
      <c r="L321" s="26">
        <v>0</v>
      </c>
      <c r="M321" s="26">
        <v>0</v>
      </c>
      <c r="N321" s="26">
        <v>3.5082000000000002E-2</v>
      </c>
      <c r="O321" s="26">
        <v>0</v>
      </c>
      <c r="P321" s="26">
        <v>0</v>
      </c>
      <c r="Q321" s="26">
        <v>0</v>
      </c>
      <c r="R321" s="26">
        <v>0</v>
      </c>
      <c r="S321" s="25">
        <v>0</v>
      </c>
      <c r="T321" s="26">
        <v>0</v>
      </c>
      <c r="U321" s="40">
        <v>0</v>
      </c>
      <c r="V321" s="9">
        <v>0</v>
      </c>
      <c r="W321" s="9">
        <v>0</v>
      </c>
      <c r="X321" s="9"/>
    </row>
    <row r="322" spans="1:24" s="15" customFormat="1" ht="26.4" x14ac:dyDescent="0.25">
      <c r="A322" s="12"/>
      <c r="B322" s="28" t="s">
        <v>534</v>
      </c>
      <c r="C322" s="103">
        <v>2021</v>
      </c>
      <c r="D322" s="70">
        <v>2021</v>
      </c>
      <c r="E322" s="70">
        <v>2021</v>
      </c>
      <c r="F322" s="97"/>
      <c r="G322" s="25">
        <v>0</v>
      </c>
      <c r="H322" s="25">
        <v>0</v>
      </c>
      <c r="I322" s="26">
        <v>0</v>
      </c>
      <c r="J322" s="26">
        <v>0.30680272000000003</v>
      </c>
      <c r="K322" s="26">
        <v>0</v>
      </c>
      <c r="L322" s="26">
        <v>0</v>
      </c>
      <c r="M322" s="26">
        <v>0</v>
      </c>
      <c r="N322" s="26">
        <v>0</v>
      </c>
      <c r="O322" s="26">
        <v>0</v>
      </c>
      <c r="P322" s="26">
        <v>0</v>
      </c>
      <c r="Q322" s="26">
        <v>0</v>
      </c>
      <c r="R322" s="26">
        <v>0.30680272000000003</v>
      </c>
      <c r="S322" s="25">
        <v>0</v>
      </c>
      <c r="T322" s="26">
        <v>0</v>
      </c>
      <c r="U322" s="40">
        <v>0</v>
      </c>
      <c r="V322" s="9">
        <v>0</v>
      </c>
      <c r="W322" s="9">
        <v>0</v>
      </c>
      <c r="X322" s="26"/>
    </row>
    <row r="323" spans="1:24" s="15" customFormat="1" ht="26.4" x14ac:dyDescent="0.25">
      <c r="A323" s="12"/>
      <c r="B323" s="24" t="s">
        <v>599</v>
      </c>
      <c r="C323" s="103">
        <v>2021</v>
      </c>
      <c r="D323" s="70">
        <v>2021</v>
      </c>
      <c r="E323" s="70">
        <v>2021</v>
      </c>
      <c r="F323" s="97"/>
      <c r="G323" s="25">
        <v>0</v>
      </c>
      <c r="H323" s="25">
        <v>0</v>
      </c>
      <c r="I323" s="26">
        <v>0</v>
      </c>
      <c r="J323" s="26">
        <v>0.49202436666666666</v>
      </c>
      <c r="K323" s="26">
        <v>0</v>
      </c>
      <c r="L323" s="26">
        <v>0</v>
      </c>
      <c r="M323" s="26">
        <v>0</v>
      </c>
      <c r="N323" s="26">
        <v>0</v>
      </c>
      <c r="O323" s="26">
        <v>0</v>
      </c>
      <c r="P323" s="26">
        <v>0</v>
      </c>
      <c r="Q323" s="26">
        <v>0</v>
      </c>
      <c r="R323" s="26">
        <v>0.49202436666666666</v>
      </c>
      <c r="S323" s="25">
        <v>0</v>
      </c>
      <c r="T323" s="26">
        <v>0</v>
      </c>
      <c r="U323" s="40">
        <v>0</v>
      </c>
      <c r="V323" s="9">
        <v>0</v>
      </c>
      <c r="W323" s="9">
        <v>0</v>
      </c>
      <c r="X323" s="26"/>
    </row>
    <row r="324" spans="1:24" s="15" customFormat="1" ht="15.6" x14ac:dyDescent="0.25">
      <c r="A324" s="12" t="s">
        <v>122</v>
      </c>
      <c r="B324" s="13" t="s">
        <v>106</v>
      </c>
      <c r="C324" s="103">
        <v>2021</v>
      </c>
      <c r="D324" s="70">
        <v>2021</v>
      </c>
      <c r="E324" s="70">
        <v>2021</v>
      </c>
      <c r="F324" s="97"/>
      <c r="G324" s="25">
        <v>9.3140833333333339E-2</v>
      </c>
      <c r="H324" s="25"/>
      <c r="I324" s="25">
        <v>9.3196370000000001E-2</v>
      </c>
      <c r="J324" s="25">
        <v>9.3196370000000001E-2</v>
      </c>
      <c r="K324" s="25">
        <v>3.8141370000000001E-2</v>
      </c>
      <c r="L324" s="25">
        <v>3.8141370000000001E-2</v>
      </c>
      <c r="M324" s="25">
        <v>5.5055E-2</v>
      </c>
      <c r="N324" s="25">
        <v>5.5055E-2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6">
        <v>0</v>
      </c>
      <c r="U324" s="40">
        <v>0</v>
      </c>
      <c r="V324" s="26">
        <v>0</v>
      </c>
      <c r="W324" s="26">
        <v>0</v>
      </c>
      <c r="X324" s="14"/>
    </row>
    <row r="325" spans="1:24" s="15" customFormat="1" ht="26.4" x14ac:dyDescent="0.25">
      <c r="A325" s="12"/>
      <c r="B325" s="28" t="s">
        <v>472</v>
      </c>
      <c r="C325" s="103">
        <v>2021</v>
      </c>
      <c r="D325" s="70">
        <v>2021</v>
      </c>
      <c r="E325" s="70">
        <v>2021</v>
      </c>
      <c r="F325" s="97"/>
      <c r="G325" s="25">
        <v>0</v>
      </c>
      <c r="H325" s="25">
        <v>0</v>
      </c>
      <c r="I325" s="26">
        <v>9.3196370000000001E-2</v>
      </c>
      <c r="J325" s="26">
        <v>9.3196370000000001E-2</v>
      </c>
      <c r="K325" s="26">
        <v>3.8141370000000001E-2</v>
      </c>
      <c r="L325" s="26">
        <v>3.8141370000000001E-2</v>
      </c>
      <c r="M325" s="26">
        <v>5.5055E-2</v>
      </c>
      <c r="N325" s="26">
        <v>5.5055E-2</v>
      </c>
      <c r="O325" s="26">
        <v>0</v>
      </c>
      <c r="P325" s="26">
        <v>0</v>
      </c>
      <c r="Q325" s="26">
        <v>0</v>
      </c>
      <c r="R325" s="26">
        <v>0</v>
      </c>
      <c r="S325" s="25">
        <v>0</v>
      </c>
      <c r="T325" s="26">
        <v>0</v>
      </c>
      <c r="U325" s="40">
        <v>0</v>
      </c>
      <c r="V325" s="9">
        <v>0</v>
      </c>
      <c r="W325" s="9">
        <v>0</v>
      </c>
      <c r="X325" s="25"/>
    </row>
    <row r="326" spans="1:24" s="15" customFormat="1" x14ac:dyDescent="0.25">
      <c r="A326" s="12" t="s">
        <v>83</v>
      </c>
      <c r="B326" s="13" t="s">
        <v>75</v>
      </c>
      <c r="C326" s="103">
        <v>2021</v>
      </c>
      <c r="D326" s="70">
        <v>2021</v>
      </c>
      <c r="E326" s="70">
        <v>2021</v>
      </c>
      <c r="F326" s="97"/>
      <c r="G326" s="14">
        <v>20.590500157500003</v>
      </c>
      <c r="H326" s="25"/>
      <c r="I326" s="14">
        <v>20.590485936666667</v>
      </c>
      <c r="J326" s="14">
        <v>43.072624114166665</v>
      </c>
      <c r="K326" s="25">
        <v>4.0684202133333329</v>
      </c>
      <c r="L326" s="25">
        <v>4.0681951400000003</v>
      </c>
      <c r="M326" s="25">
        <v>5.4302901700000001</v>
      </c>
      <c r="N326" s="25">
        <v>5.4302901700000001</v>
      </c>
      <c r="O326" s="25">
        <v>9.0900208866666681</v>
      </c>
      <c r="P326" s="25">
        <v>10.736302760000001</v>
      </c>
      <c r="Q326" s="25">
        <v>2.0017546666666668</v>
      </c>
      <c r="R326" s="25">
        <v>22.837836044166664</v>
      </c>
      <c r="S326" s="25">
        <v>0</v>
      </c>
      <c r="T326" s="26">
        <v>22.482138177499998</v>
      </c>
      <c r="U326" s="40">
        <v>109.18702087290112</v>
      </c>
      <c r="V326" s="26">
        <v>0</v>
      </c>
      <c r="W326" s="26">
        <v>22.482138177499998</v>
      </c>
      <c r="X326" s="14"/>
    </row>
    <row r="327" spans="1:24" s="15" customFormat="1" ht="15.6" x14ac:dyDescent="0.25">
      <c r="A327" s="12" t="s">
        <v>84</v>
      </c>
      <c r="B327" s="13" t="s">
        <v>136</v>
      </c>
      <c r="C327" s="103">
        <v>2021</v>
      </c>
      <c r="D327" s="70">
        <v>2021</v>
      </c>
      <c r="E327" s="70">
        <v>2021</v>
      </c>
      <c r="F327" s="97"/>
      <c r="G327" s="25">
        <v>3.547220990833333</v>
      </c>
      <c r="H327" s="25"/>
      <c r="I327" s="25">
        <v>3.103164093333334</v>
      </c>
      <c r="J327" s="25">
        <v>3.7915747200000007</v>
      </c>
      <c r="K327" s="25">
        <v>0.34492270333333341</v>
      </c>
      <c r="L327" s="25">
        <v>0.34511833000000003</v>
      </c>
      <c r="M327" s="25">
        <v>1.0766832800000001</v>
      </c>
      <c r="N327" s="25">
        <v>1.0766832800000001</v>
      </c>
      <c r="O327" s="25">
        <v>1.6815581100000001</v>
      </c>
      <c r="P327" s="25">
        <v>1.6815581100000001</v>
      </c>
      <c r="Q327" s="25">
        <v>0</v>
      </c>
      <c r="R327" s="25">
        <v>0.68821500000000002</v>
      </c>
      <c r="S327" s="25">
        <v>0</v>
      </c>
      <c r="T327" s="26">
        <v>0.68841062666666675</v>
      </c>
      <c r="U327" s="40">
        <v>22.184151593710766</v>
      </c>
      <c r="V327" s="26">
        <v>0</v>
      </c>
      <c r="W327" s="26">
        <v>0.68841062666666675</v>
      </c>
      <c r="X327" s="14"/>
    </row>
    <row r="328" spans="1:24" s="15" customFormat="1" x14ac:dyDescent="0.25">
      <c r="A328" s="12"/>
      <c r="B328" s="28" t="s">
        <v>358</v>
      </c>
      <c r="C328" s="103">
        <v>2021</v>
      </c>
      <c r="D328" s="70">
        <v>2021</v>
      </c>
      <c r="E328" s="70">
        <v>2021</v>
      </c>
      <c r="F328" s="97"/>
      <c r="G328" s="25">
        <v>0</v>
      </c>
      <c r="H328" s="25">
        <v>0</v>
      </c>
      <c r="I328" s="26">
        <v>0.13654488000000001</v>
      </c>
      <c r="J328" s="26">
        <v>0.13654488000000001</v>
      </c>
      <c r="K328" s="26">
        <v>0</v>
      </c>
      <c r="L328" s="26">
        <v>0</v>
      </c>
      <c r="M328" s="26">
        <v>0.13654488000000001</v>
      </c>
      <c r="N328" s="26">
        <v>0.13654488000000001</v>
      </c>
      <c r="O328" s="26">
        <v>0</v>
      </c>
      <c r="P328" s="26">
        <v>0</v>
      </c>
      <c r="Q328" s="26">
        <v>0</v>
      </c>
      <c r="R328" s="26">
        <v>0</v>
      </c>
      <c r="S328" s="25">
        <v>0</v>
      </c>
      <c r="T328" s="26">
        <v>0</v>
      </c>
      <c r="U328" s="40">
        <v>0</v>
      </c>
      <c r="V328" s="9">
        <v>0</v>
      </c>
      <c r="W328" s="9">
        <v>0</v>
      </c>
      <c r="X328" s="25"/>
    </row>
    <row r="329" spans="1:24" s="15" customFormat="1" ht="26.4" x14ac:dyDescent="0.25">
      <c r="A329" s="12"/>
      <c r="B329" s="28" t="s">
        <v>311</v>
      </c>
      <c r="C329" s="103">
        <v>2021</v>
      </c>
      <c r="D329" s="70">
        <v>2021</v>
      </c>
      <c r="E329" s="70">
        <v>2021</v>
      </c>
      <c r="F329" s="97"/>
      <c r="G329" s="25">
        <v>0</v>
      </c>
      <c r="H329" s="25">
        <v>0</v>
      </c>
      <c r="I329" s="26">
        <v>0.10696155000000002</v>
      </c>
      <c r="J329" s="26">
        <v>0.10696155000000002</v>
      </c>
      <c r="K329" s="26">
        <v>0.10696155000000002</v>
      </c>
      <c r="L329" s="26">
        <v>0.10696155000000002</v>
      </c>
      <c r="M329" s="26">
        <v>0</v>
      </c>
      <c r="N329" s="26">
        <v>0</v>
      </c>
      <c r="O329" s="26">
        <v>0</v>
      </c>
      <c r="P329" s="26">
        <v>0</v>
      </c>
      <c r="Q329" s="26">
        <v>0</v>
      </c>
      <c r="R329" s="26">
        <v>0</v>
      </c>
      <c r="S329" s="25">
        <v>0</v>
      </c>
      <c r="T329" s="26">
        <v>0</v>
      </c>
      <c r="U329" s="40">
        <v>0</v>
      </c>
      <c r="V329" s="9">
        <v>0</v>
      </c>
      <c r="W329" s="9">
        <v>0</v>
      </c>
      <c r="X329" s="25"/>
    </row>
    <row r="330" spans="1:24" s="23" customFormat="1" ht="26.4" x14ac:dyDescent="0.25">
      <c r="A330" s="1"/>
      <c r="B330" s="28" t="s">
        <v>314</v>
      </c>
      <c r="C330" s="103">
        <v>2021</v>
      </c>
      <c r="D330" s="70">
        <v>2021</v>
      </c>
      <c r="E330" s="70">
        <v>2021</v>
      </c>
      <c r="F330" s="97"/>
      <c r="G330" s="25">
        <v>0</v>
      </c>
      <c r="H330" s="25">
        <v>0</v>
      </c>
      <c r="I330" s="26">
        <v>0.10558333333333335</v>
      </c>
      <c r="J330" s="26">
        <v>0.10577896000000002</v>
      </c>
      <c r="K330" s="26">
        <v>0.10558333333333335</v>
      </c>
      <c r="L330" s="26">
        <v>0.10577896000000002</v>
      </c>
      <c r="M330" s="26">
        <v>0</v>
      </c>
      <c r="N330" s="26">
        <v>0</v>
      </c>
      <c r="O330" s="26">
        <v>0</v>
      </c>
      <c r="P330" s="26">
        <v>0</v>
      </c>
      <c r="Q330" s="26">
        <v>0</v>
      </c>
      <c r="R330" s="26">
        <v>0</v>
      </c>
      <c r="S330" s="25">
        <v>0</v>
      </c>
      <c r="T330" s="26">
        <v>0</v>
      </c>
      <c r="U330" s="40">
        <v>0</v>
      </c>
      <c r="V330" s="9">
        <v>0</v>
      </c>
      <c r="W330" s="9">
        <v>0</v>
      </c>
      <c r="X330" s="25"/>
    </row>
    <row r="331" spans="1:24" s="23" customFormat="1" x14ac:dyDescent="0.25">
      <c r="A331" s="1"/>
      <c r="B331" s="28" t="s">
        <v>473</v>
      </c>
      <c r="C331" s="103">
        <v>2021</v>
      </c>
      <c r="D331" s="70">
        <v>2021</v>
      </c>
      <c r="E331" s="70">
        <v>2021</v>
      </c>
      <c r="F331" s="97"/>
      <c r="G331" s="25">
        <v>0</v>
      </c>
      <c r="H331" s="25">
        <v>0</v>
      </c>
      <c r="I331" s="26">
        <v>0.13618711</v>
      </c>
      <c r="J331" s="26">
        <v>0.13618711</v>
      </c>
      <c r="K331" s="26">
        <v>0</v>
      </c>
      <c r="L331" s="26">
        <v>0</v>
      </c>
      <c r="M331" s="26">
        <v>0</v>
      </c>
      <c r="N331" s="26">
        <v>0</v>
      </c>
      <c r="O331" s="26">
        <v>0.13618711</v>
      </c>
      <c r="P331" s="26">
        <v>0.13618711</v>
      </c>
      <c r="Q331" s="26">
        <v>0</v>
      </c>
      <c r="R331" s="26">
        <v>0</v>
      </c>
      <c r="S331" s="25">
        <v>0</v>
      </c>
      <c r="T331" s="26">
        <v>0</v>
      </c>
      <c r="U331" s="40">
        <v>0</v>
      </c>
      <c r="V331" s="9">
        <v>0</v>
      </c>
      <c r="W331" s="9">
        <v>0</v>
      </c>
      <c r="X331" s="25"/>
    </row>
    <row r="332" spans="1:24" s="23" customFormat="1" ht="26.4" x14ac:dyDescent="0.25">
      <c r="A332" s="1"/>
      <c r="B332" s="28" t="s">
        <v>315</v>
      </c>
      <c r="C332" s="103">
        <v>2021</v>
      </c>
      <c r="D332" s="70">
        <v>2021</v>
      </c>
      <c r="E332" s="70">
        <v>2021</v>
      </c>
      <c r="F332" s="97"/>
      <c r="G332" s="25">
        <v>0</v>
      </c>
      <c r="H332" s="25">
        <v>0</v>
      </c>
      <c r="I332" s="26">
        <v>0.13237782000000001</v>
      </c>
      <c r="J332" s="26">
        <v>0.13237782000000001</v>
      </c>
      <c r="K332" s="26">
        <v>0.13237782000000001</v>
      </c>
      <c r="L332" s="26">
        <v>0.13237782000000001</v>
      </c>
      <c r="M332" s="26">
        <v>0</v>
      </c>
      <c r="N332" s="26">
        <v>0</v>
      </c>
      <c r="O332" s="26">
        <v>0</v>
      </c>
      <c r="P332" s="26">
        <v>0</v>
      </c>
      <c r="Q332" s="26">
        <v>0</v>
      </c>
      <c r="R332" s="26">
        <v>0</v>
      </c>
      <c r="S332" s="25">
        <v>0</v>
      </c>
      <c r="T332" s="26">
        <v>0</v>
      </c>
      <c r="U332" s="40">
        <v>0</v>
      </c>
      <c r="V332" s="9">
        <v>0</v>
      </c>
      <c r="W332" s="9">
        <v>0</v>
      </c>
      <c r="X332" s="25"/>
    </row>
    <row r="333" spans="1:24" s="23" customFormat="1" ht="26.4" x14ac:dyDescent="0.25">
      <c r="A333" s="1"/>
      <c r="B333" s="28" t="s">
        <v>378</v>
      </c>
      <c r="C333" s="103">
        <v>2021</v>
      </c>
      <c r="D333" s="70">
        <v>2021</v>
      </c>
      <c r="E333" s="70">
        <v>2021</v>
      </c>
      <c r="F333" s="97"/>
      <c r="G333" s="25">
        <v>0</v>
      </c>
      <c r="H333" s="25">
        <v>0</v>
      </c>
      <c r="I333" s="26">
        <v>6.1996379999999997E-2</v>
      </c>
      <c r="J333" s="26">
        <v>6.1996379999999997E-2</v>
      </c>
      <c r="K333" s="26">
        <v>0</v>
      </c>
      <c r="L333" s="26">
        <v>0</v>
      </c>
      <c r="M333" s="26">
        <v>0</v>
      </c>
      <c r="N333" s="26">
        <v>0</v>
      </c>
      <c r="O333" s="26">
        <v>6.1996379999999997E-2</v>
      </c>
      <c r="P333" s="26">
        <v>6.1996379999999997E-2</v>
      </c>
      <c r="Q333" s="26">
        <v>0</v>
      </c>
      <c r="R333" s="26">
        <v>0</v>
      </c>
      <c r="S333" s="25">
        <v>0</v>
      </c>
      <c r="T333" s="26">
        <v>0</v>
      </c>
      <c r="U333" s="40">
        <v>0</v>
      </c>
      <c r="V333" s="9">
        <v>0</v>
      </c>
      <c r="W333" s="9">
        <v>0</v>
      </c>
      <c r="X333" s="25"/>
    </row>
    <row r="334" spans="1:24" s="23" customFormat="1" ht="26.4" x14ac:dyDescent="0.25">
      <c r="A334" s="1"/>
      <c r="B334" s="28" t="s">
        <v>380</v>
      </c>
      <c r="C334" s="103">
        <v>2021</v>
      </c>
      <c r="D334" s="70">
        <v>2021</v>
      </c>
      <c r="E334" s="70">
        <v>2021</v>
      </c>
      <c r="F334" s="97"/>
      <c r="G334" s="25">
        <v>0</v>
      </c>
      <c r="H334" s="25">
        <v>0</v>
      </c>
      <c r="I334" s="26">
        <v>0.10488744999999999</v>
      </c>
      <c r="J334" s="26">
        <v>0.10488744999999999</v>
      </c>
      <c r="K334" s="26">
        <v>0</v>
      </c>
      <c r="L334" s="26">
        <v>0</v>
      </c>
      <c r="M334" s="26">
        <v>0</v>
      </c>
      <c r="N334" s="26">
        <v>0</v>
      </c>
      <c r="O334" s="26">
        <v>0.10488744999999999</v>
      </c>
      <c r="P334" s="26">
        <v>0.10488744999999999</v>
      </c>
      <c r="Q334" s="26">
        <v>0</v>
      </c>
      <c r="R334" s="26">
        <v>0</v>
      </c>
      <c r="S334" s="25">
        <v>0</v>
      </c>
      <c r="T334" s="26">
        <v>0</v>
      </c>
      <c r="U334" s="40">
        <v>0</v>
      </c>
      <c r="V334" s="9">
        <v>0</v>
      </c>
      <c r="W334" s="9">
        <v>0</v>
      </c>
      <c r="X334" s="25"/>
    </row>
    <row r="335" spans="1:24" s="23" customFormat="1" ht="26.4" x14ac:dyDescent="0.25">
      <c r="A335" s="1"/>
      <c r="B335" s="28" t="s">
        <v>336</v>
      </c>
      <c r="C335" s="103">
        <v>2021</v>
      </c>
      <c r="D335" s="70">
        <v>2021</v>
      </c>
      <c r="E335" s="70">
        <v>2021</v>
      </c>
      <c r="F335" s="97"/>
      <c r="G335" s="25">
        <v>0</v>
      </c>
      <c r="H335" s="25">
        <v>0</v>
      </c>
      <c r="I335" s="26">
        <v>5.9018309999999997E-2</v>
      </c>
      <c r="J335" s="26">
        <v>5.9018309999999997E-2</v>
      </c>
      <c r="K335" s="26">
        <v>0</v>
      </c>
      <c r="L335" s="26">
        <v>0</v>
      </c>
      <c r="M335" s="26">
        <v>5.9018309999999997E-2</v>
      </c>
      <c r="N335" s="26">
        <v>5.9018309999999997E-2</v>
      </c>
      <c r="O335" s="26">
        <v>0</v>
      </c>
      <c r="P335" s="26">
        <v>0</v>
      </c>
      <c r="Q335" s="26">
        <v>0</v>
      </c>
      <c r="R335" s="26">
        <v>0</v>
      </c>
      <c r="S335" s="25">
        <v>0</v>
      </c>
      <c r="T335" s="26">
        <v>0</v>
      </c>
      <c r="U335" s="40">
        <v>0</v>
      </c>
      <c r="V335" s="9">
        <v>0</v>
      </c>
      <c r="W335" s="9">
        <v>0</v>
      </c>
      <c r="X335" s="25"/>
    </row>
    <row r="336" spans="1:24" s="23" customFormat="1" ht="26.4" x14ac:dyDescent="0.25">
      <c r="A336" s="1"/>
      <c r="B336" s="28" t="s">
        <v>337</v>
      </c>
      <c r="C336" s="103">
        <v>2021</v>
      </c>
      <c r="D336" s="70">
        <v>2021</v>
      </c>
      <c r="E336" s="70">
        <v>2021</v>
      </c>
      <c r="F336" s="97"/>
      <c r="G336" s="25">
        <v>0</v>
      </c>
      <c r="H336" s="25">
        <v>0</v>
      </c>
      <c r="I336" s="26">
        <v>0.10685575000000001</v>
      </c>
      <c r="J336" s="26">
        <v>0.10685575000000001</v>
      </c>
      <c r="K336" s="26">
        <v>0</v>
      </c>
      <c r="L336" s="26">
        <v>0</v>
      </c>
      <c r="M336" s="26">
        <v>0.10685575000000001</v>
      </c>
      <c r="N336" s="26">
        <v>0.10685575000000001</v>
      </c>
      <c r="O336" s="26">
        <v>0</v>
      </c>
      <c r="P336" s="26">
        <v>0</v>
      </c>
      <c r="Q336" s="26">
        <v>0</v>
      </c>
      <c r="R336" s="26">
        <v>0</v>
      </c>
      <c r="S336" s="25">
        <v>0</v>
      </c>
      <c r="T336" s="26">
        <v>0</v>
      </c>
      <c r="U336" s="40">
        <v>0</v>
      </c>
      <c r="V336" s="9">
        <v>0</v>
      </c>
      <c r="W336" s="9">
        <v>0</v>
      </c>
      <c r="X336" s="25"/>
    </row>
    <row r="337" spans="1:24" s="23" customFormat="1" ht="26.4" x14ac:dyDescent="0.25">
      <c r="A337" s="1"/>
      <c r="B337" s="28" t="s">
        <v>725</v>
      </c>
      <c r="C337" s="103">
        <v>2021</v>
      </c>
      <c r="D337" s="70">
        <v>2021</v>
      </c>
      <c r="E337" s="70">
        <v>2021</v>
      </c>
      <c r="F337" s="97"/>
      <c r="G337" s="25">
        <v>0</v>
      </c>
      <c r="H337" s="25">
        <v>0</v>
      </c>
      <c r="I337" s="26">
        <v>0.61899999999999999</v>
      </c>
      <c r="J337" s="26">
        <v>0.61899999999999999</v>
      </c>
      <c r="K337" s="26">
        <v>0</v>
      </c>
      <c r="L337" s="26">
        <v>0</v>
      </c>
      <c r="M337" s="26">
        <v>0.61899999999999999</v>
      </c>
      <c r="N337" s="26">
        <v>0.61899999999999999</v>
      </c>
      <c r="O337" s="26">
        <v>0</v>
      </c>
      <c r="P337" s="26">
        <v>0</v>
      </c>
      <c r="Q337" s="26">
        <v>0</v>
      </c>
      <c r="R337" s="26">
        <v>0</v>
      </c>
      <c r="S337" s="25">
        <v>0</v>
      </c>
      <c r="T337" s="26">
        <v>0</v>
      </c>
      <c r="U337" s="40">
        <v>0</v>
      </c>
      <c r="V337" s="9">
        <v>0</v>
      </c>
      <c r="W337" s="9">
        <v>0</v>
      </c>
      <c r="X337" s="25"/>
    </row>
    <row r="338" spans="1:24" s="23" customFormat="1" ht="26.4" x14ac:dyDescent="0.25">
      <c r="A338" s="1"/>
      <c r="B338" s="28" t="s">
        <v>474</v>
      </c>
      <c r="C338" s="103">
        <v>2021</v>
      </c>
      <c r="D338" s="70">
        <v>2021</v>
      </c>
      <c r="E338" s="70">
        <v>2021</v>
      </c>
      <c r="F338" s="97"/>
      <c r="G338" s="25">
        <v>0</v>
      </c>
      <c r="H338" s="25">
        <v>0</v>
      </c>
      <c r="I338" s="26">
        <v>0.16639245</v>
      </c>
      <c r="J338" s="26">
        <v>0.16639245</v>
      </c>
      <c r="K338" s="26">
        <v>0</v>
      </c>
      <c r="L338" s="26">
        <v>0</v>
      </c>
      <c r="M338" s="26">
        <v>0</v>
      </c>
      <c r="N338" s="26">
        <v>0</v>
      </c>
      <c r="O338" s="26">
        <v>0.16639245</v>
      </c>
      <c r="P338" s="26">
        <v>0.16639245</v>
      </c>
      <c r="Q338" s="26">
        <v>0</v>
      </c>
      <c r="R338" s="26">
        <v>0</v>
      </c>
      <c r="S338" s="25">
        <v>0</v>
      </c>
      <c r="T338" s="26">
        <v>0</v>
      </c>
      <c r="U338" s="40">
        <v>0</v>
      </c>
      <c r="V338" s="9">
        <v>0</v>
      </c>
      <c r="W338" s="9">
        <v>0</v>
      </c>
      <c r="X338" s="25"/>
    </row>
    <row r="339" spans="1:24" s="23" customFormat="1" ht="26.4" x14ac:dyDescent="0.25">
      <c r="A339" s="1"/>
      <c r="B339" s="28" t="s">
        <v>724</v>
      </c>
      <c r="C339" s="103">
        <v>2021</v>
      </c>
      <c r="D339" s="70">
        <v>2021</v>
      </c>
      <c r="E339" s="70">
        <v>2021</v>
      </c>
      <c r="F339" s="97"/>
      <c r="G339" s="25">
        <v>0</v>
      </c>
      <c r="H339" s="25">
        <v>0</v>
      </c>
      <c r="I339" s="26">
        <v>0.45700000000000002</v>
      </c>
      <c r="J339" s="26">
        <v>0.45700000000000002</v>
      </c>
      <c r="K339" s="26">
        <v>0</v>
      </c>
      <c r="L339" s="26">
        <v>0</v>
      </c>
      <c r="M339" s="26">
        <v>0</v>
      </c>
      <c r="N339" s="26">
        <v>0</v>
      </c>
      <c r="O339" s="26">
        <v>0.45700000000000002</v>
      </c>
      <c r="P339" s="26">
        <v>0.45700000000000002</v>
      </c>
      <c r="Q339" s="26">
        <v>0</v>
      </c>
      <c r="R339" s="26">
        <v>0</v>
      </c>
      <c r="S339" s="25">
        <v>0</v>
      </c>
      <c r="T339" s="26">
        <v>0</v>
      </c>
      <c r="U339" s="40">
        <v>0</v>
      </c>
      <c r="V339" s="9">
        <v>0</v>
      </c>
      <c r="W339" s="9">
        <v>0</v>
      </c>
      <c r="X339" s="25"/>
    </row>
    <row r="340" spans="1:24" s="15" customFormat="1" ht="26.4" x14ac:dyDescent="0.25">
      <c r="A340" s="12"/>
      <c r="B340" s="28" t="s">
        <v>475</v>
      </c>
      <c r="C340" s="103">
        <v>2021</v>
      </c>
      <c r="D340" s="70">
        <v>2021</v>
      </c>
      <c r="E340" s="70">
        <v>2021</v>
      </c>
      <c r="F340" s="97"/>
      <c r="G340" s="25">
        <v>0</v>
      </c>
      <c r="H340" s="25">
        <v>0</v>
      </c>
      <c r="I340" s="26">
        <v>5.4673410000000006E-2</v>
      </c>
      <c r="J340" s="26">
        <v>5.4673410000000006E-2</v>
      </c>
      <c r="K340" s="26">
        <v>0</v>
      </c>
      <c r="L340" s="26">
        <v>0</v>
      </c>
      <c r="M340" s="26">
        <v>0</v>
      </c>
      <c r="N340" s="26">
        <v>0</v>
      </c>
      <c r="O340" s="26">
        <v>5.4673410000000006E-2</v>
      </c>
      <c r="P340" s="26">
        <v>5.4673410000000006E-2</v>
      </c>
      <c r="Q340" s="26">
        <v>0</v>
      </c>
      <c r="R340" s="26">
        <v>0</v>
      </c>
      <c r="S340" s="25">
        <v>0</v>
      </c>
      <c r="T340" s="26">
        <v>0</v>
      </c>
      <c r="U340" s="40">
        <v>0</v>
      </c>
      <c r="V340" s="9">
        <v>0</v>
      </c>
      <c r="W340" s="9">
        <v>0</v>
      </c>
      <c r="X340" s="25"/>
    </row>
    <row r="341" spans="1:24" s="23" customFormat="1" ht="26.4" x14ac:dyDescent="0.25">
      <c r="A341" s="1"/>
      <c r="B341" s="28" t="s">
        <v>377</v>
      </c>
      <c r="C341" s="103">
        <v>2021</v>
      </c>
      <c r="D341" s="70">
        <v>2021</v>
      </c>
      <c r="E341" s="70">
        <v>2021</v>
      </c>
      <c r="F341" s="97"/>
      <c r="G341" s="25">
        <v>0</v>
      </c>
      <c r="H341" s="25">
        <v>0</v>
      </c>
      <c r="I341" s="26">
        <v>0.59981115000000007</v>
      </c>
      <c r="J341" s="26">
        <v>0.59981115000000007</v>
      </c>
      <c r="K341" s="26">
        <v>0</v>
      </c>
      <c r="L341" s="26">
        <v>0</v>
      </c>
      <c r="M341" s="26">
        <v>0</v>
      </c>
      <c r="N341" s="26">
        <v>0</v>
      </c>
      <c r="O341" s="26">
        <v>0.59981115000000007</v>
      </c>
      <c r="P341" s="26">
        <v>0.59981115000000007</v>
      </c>
      <c r="Q341" s="26">
        <v>0</v>
      </c>
      <c r="R341" s="26">
        <v>0</v>
      </c>
      <c r="S341" s="25">
        <v>0</v>
      </c>
      <c r="T341" s="26">
        <v>0</v>
      </c>
      <c r="U341" s="40">
        <v>0</v>
      </c>
      <c r="V341" s="9">
        <v>0</v>
      </c>
      <c r="W341" s="9">
        <v>0</v>
      </c>
      <c r="X341" s="25"/>
    </row>
    <row r="342" spans="1:24" s="15" customFormat="1" ht="26.4" x14ac:dyDescent="0.25">
      <c r="A342" s="12"/>
      <c r="B342" s="28" t="s">
        <v>476</v>
      </c>
      <c r="C342" s="103">
        <v>2021</v>
      </c>
      <c r="D342" s="70">
        <v>2021</v>
      </c>
      <c r="E342" s="70">
        <v>2021</v>
      </c>
      <c r="F342" s="97"/>
      <c r="G342" s="25">
        <v>0</v>
      </c>
      <c r="H342" s="25">
        <v>0</v>
      </c>
      <c r="I342" s="26">
        <v>0.10057332000000001</v>
      </c>
      <c r="J342" s="26">
        <v>0.44852932000000006</v>
      </c>
      <c r="K342" s="26">
        <v>0</v>
      </c>
      <c r="L342" s="26">
        <v>0</v>
      </c>
      <c r="M342" s="26">
        <v>0</v>
      </c>
      <c r="N342" s="26">
        <v>0</v>
      </c>
      <c r="O342" s="26">
        <v>0.10057332000000001</v>
      </c>
      <c r="P342" s="26">
        <v>0.10057332000000001</v>
      </c>
      <c r="Q342" s="26">
        <v>0</v>
      </c>
      <c r="R342" s="26">
        <v>0.34795600000000004</v>
      </c>
      <c r="S342" s="25">
        <v>0</v>
      </c>
      <c r="T342" s="26">
        <v>0</v>
      </c>
      <c r="U342" s="40">
        <v>0</v>
      </c>
      <c r="V342" s="9">
        <v>0</v>
      </c>
      <c r="W342" s="9">
        <v>0</v>
      </c>
      <c r="X342" s="25"/>
    </row>
    <row r="343" spans="1:24" s="15" customFormat="1" x14ac:dyDescent="0.25">
      <c r="A343" s="12"/>
      <c r="B343" s="28" t="s">
        <v>508</v>
      </c>
      <c r="C343" s="103">
        <v>2021</v>
      </c>
      <c r="D343" s="70">
        <v>2021</v>
      </c>
      <c r="E343" s="70">
        <v>2021</v>
      </c>
      <c r="F343" s="97"/>
      <c r="G343" s="25">
        <v>0</v>
      </c>
      <c r="H343" s="25">
        <v>0</v>
      </c>
      <c r="I343" s="26">
        <v>0.15484149999999999</v>
      </c>
      <c r="J343" s="26">
        <v>0.15484149999999999</v>
      </c>
      <c r="K343" s="26">
        <v>0</v>
      </c>
      <c r="L343" s="26">
        <v>0</v>
      </c>
      <c r="M343" s="26">
        <v>0.15484149999999999</v>
      </c>
      <c r="N343" s="26">
        <v>0.15484149999999999</v>
      </c>
      <c r="O343" s="26">
        <v>0</v>
      </c>
      <c r="P343" s="26">
        <v>0</v>
      </c>
      <c r="Q343" s="26">
        <v>0</v>
      </c>
      <c r="R343" s="26">
        <v>0</v>
      </c>
      <c r="S343" s="25">
        <v>0</v>
      </c>
      <c r="T343" s="26">
        <v>0</v>
      </c>
      <c r="U343" s="40">
        <v>0</v>
      </c>
      <c r="V343" s="9">
        <v>0</v>
      </c>
      <c r="W343" s="9">
        <v>0</v>
      </c>
      <c r="X343" s="25"/>
    </row>
    <row r="344" spans="1:24" s="15" customFormat="1" ht="26.4" x14ac:dyDescent="0.25">
      <c r="A344" s="12"/>
      <c r="B344" s="24" t="s">
        <v>600</v>
      </c>
      <c r="C344" s="103">
        <v>2021</v>
      </c>
      <c r="D344" s="70">
        <v>2021</v>
      </c>
      <c r="E344" s="70">
        <v>2021</v>
      </c>
      <c r="F344" s="97"/>
      <c r="G344" s="25">
        <v>0</v>
      </c>
      <c r="H344" s="25">
        <v>0</v>
      </c>
      <c r="I344" s="26">
        <v>0</v>
      </c>
      <c r="J344" s="26">
        <v>0.34025899999999998</v>
      </c>
      <c r="K344" s="26">
        <v>0</v>
      </c>
      <c r="L344" s="26">
        <v>0</v>
      </c>
      <c r="M344" s="26">
        <v>0</v>
      </c>
      <c r="N344" s="26">
        <v>0</v>
      </c>
      <c r="O344" s="26">
        <v>0</v>
      </c>
      <c r="P344" s="26">
        <v>0</v>
      </c>
      <c r="Q344" s="26">
        <v>0</v>
      </c>
      <c r="R344" s="26">
        <v>0.34025899999999998</v>
      </c>
      <c r="S344" s="25">
        <v>0</v>
      </c>
      <c r="T344" s="26">
        <v>0</v>
      </c>
      <c r="U344" s="40">
        <v>0</v>
      </c>
      <c r="V344" s="9">
        <v>0</v>
      </c>
      <c r="W344" s="9">
        <v>0</v>
      </c>
      <c r="X344" s="25"/>
    </row>
    <row r="345" spans="1:24" s="15" customFormat="1" ht="15.6" x14ac:dyDescent="0.25">
      <c r="A345" s="12" t="s">
        <v>85</v>
      </c>
      <c r="B345" s="13" t="s">
        <v>107</v>
      </c>
      <c r="C345" s="103">
        <v>2021</v>
      </c>
      <c r="D345" s="70">
        <v>2021</v>
      </c>
      <c r="E345" s="70">
        <v>2021</v>
      </c>
      <c r="F345" s="97"/>
      <c r="G345" s="25">
        <v>0.77713750000000015</v>
      </c>
      <c r="H345" s="26"/>
      <c r="I345" s="26">
        <v>0.77716900666666666</v>
      </c>
      <c r="J345" s="26">
        <v>1.7817050300000001</v>
      </c>
      <c r="K345" s="26">
        <v>0.10597100666666667</v>
      </c>
      <c r="L345" s="26">
        <v>0.10630434000000001</v>
      </c>
      <c r="M345" s="26">
        <v>0.586198</v>
      </c>
      <c r="N345" s="26">
        <v>0.586198</v>
      </c>
      <c r="O345" s="26">
        <v>0</v>
      </c>
      <c r="P345" s="26">
        <v>0</v>
      </c>
      <c r="Q345" s="26">
        <v>8.4999999999999992E-2</v>
      </c>
      <c r="R345" s="26">
        <v>1.0892026899999998</v>
      </c>
      <c r="S345" s="25">
        <v>0</v>
      </c>
      <c r="T345" s="26">
        <v>1.0045360233333334</v>
      </c>
      <c r="U345" s="40">
        <v>129.25580082533915</v>
      </c>
      <c r="V345" s="26">
        <v>0</v>
      </c>
      <c r="W345" s="26">
        <v>1.0045360233333334</v>
      </c>
      <c r="X345" s="19"/>
    </row>
    <row r="346" spans="1:24" s="15" customFormat="1" ht="26.4" x14ac:dyDescent="0.25">
      <c r="A346" s="12"/>
      <c r="B346" s="28" t="s">
        <v>239</v>
      </c>
      <c r="C346" s="103">
        <v>2021</v>
      </c>
      <c r="D346" s="70">
        <v>2021</v>
      </c>
      <c r="E346" s="70">
        <v>2021</v>
      </c>
      <c r="F346" s="97"/>
      <c r="G346" s="25">
        <v>0</v>
      </c>
      <c r="H346" s="25">
        <v>0</v>
      </c>
      <c r="I346" s="26">
        <v>0.6921690066666667</v>
      </c>
      <c r="J346" s="26">
        <v>0.69250233999999999</v>
      </c>
      <c r="K346" s="26">
        <v>0.10597100666666667</v>
      </c>
      <c r="L346" s="26">
        <v>0.10630434000000001</v>
      </c>
      <c r="M346" s="26">
        <v>0.586198</v>
      </c>
      <c r="N346" s="26">
        <v>0.586198</v>
      </c>
      <c r="O346" s="26">
        <v>0</v>
      </c>
      <c r="P346" s="26">
        <v>0</v>
      </c>
      <c r="Q346" s="26">
        <v>0</v>
      </c>
      <c r="R346" s="26">
        <v>0</v>
      </c>
      <c r="S346" s="25">
        <v>0</v>
      </c>
      <c r="T346" s="26">
        <v>0</v>
      </c>
      <c r="U346" s="40">
        <v>0</v>
      </c>
      <c r="V346" s="9">
        <v>0</v>
      </c>
      <c r="W346" s="9">
        <v>0</v>
      </c>
      <c r="X346" s="26"/>
    </row>
    <row r="347" spans="1:24" ht="26.4" x14ac:dyDescent="0.25">
      <c r="A347" s="50"/>
      <c r="B347" s="28" t="s">
        <v>536</v>
      </c>
      <c r="C347" s="103">
        <v>2021</v>
      </c>
      <c r="D347" s="70">
        <v>2021</v>
      </c>
      <c r="E347" s="70">
        <v>2021</v>
      </c>
      <c r="F347" s="97"/>
      <c r="G347" s="25">
        <v>0</v>
      </c>
      <c r="H347" s="25">
        <v>0</v>
      </c>
      <c r="I347" s="26">
        <v>8.4999999999999992E-2</v>
      </c>
      <c r="J347" s="26">
        <v>9.1786240000000005E-2</v>
      </c>
      <c r="K347" s="26">
        <v>0</v>
      </c>
      <c r="L347" s="26">
        <v>0</v>
      </c>
      <c r="M347" s="26">
        <v>0</v>
      </c>
      <c r="N347" s="26">
        <v>0</v>
      </c>
      <c r="O347" s="26">
        <v>0</v>
      </c>
      <c r="P347" s="26">
        <v>0</v>
      </c>
      <c r="Q347" s="26">
        <v>8.4999999999999992E-2</v>
      </c>
      <c r="R347" s="26">
        <v>9.1786240000000005E-2</v>
      </c>
      <c r="S347" s="25">
        <v>0</v>
      </c>
      <c r="T347" s="26">
        <v>0</v>
      </c>
      <c r="U347" s="40">
        <v>0</v>
      </c>
      <c r="V347" s="9">
        <v>0</v>
      </c>
      <c r="W347" s="9">
        <v>0</v>
      </c>
    </row>
    <row r="348" spans="1:24" s="23" customFormat="1" ht="26.4" x14ac:dyDescent="0.25">
      <c r="A348" s="1"/>
      <c r="B348" s="28" t="s">
        <v>722</v>
      </c>
      <c r="C348" s="103">
        <v>2021</v>
      </c>
      <c r="D348" s="70">
        <v>2021</v>
      </c>
      <c r="E348" s="70">
        <v>2021</v>
      </c>
      <c r="F348" s="97"/>
      <c r="G348" s="25">
        <v>0</v>
      </c>
      <c r="H348" s="25">
        <v>0</v>
      </c>
      <c r="I348" s="26">
        <v>0</v>
      </c>
      <c r="J348" s="26">
        <v>0.65300000000000002</v>
      </c>
      <c r="K348" s="26">
        <v>0</v>
      </c>
      <c r="L348" s="26">
        <v>0</v>
      </c>
      <c r="M348" s="26">
        <v>0</v>
      </c>
      <c r="N348" s="26">
        <v>0</v>
      </c>
      <c r="O348" s="26">
        <v>0</v>
      </c>
      <c r="P348" s="26">
        <v>0</v>
      </c>
      <c r="Q348" s="26">
        <v>0</v>
      </c>
      <c r="R348" s="26">
        <v>0.65300000000000002</v>
      </c>
      <c r="S348" s="25">
        <v>0</v>
      </c>
      <c r="T348" s="26">
        <v>0</v>
      </c>
      <c r="U348" s="40">
        <v>0</v>
      </c>
      <c r="V348" s="9">
        <v>0</v>
      </c>
      <c r="W348" s="9">
        <v>0</v>
      </c>
      <c r="X348" s="25"/>
    </row>
    <row r="349" spans="1:24" s="23" customFormat="1" ht="26.4" x14ac:dyDescent="0.25">
      <c r="A349" s="1"/>
      <c r="B349" s="28" t="s">
        <v>537</v>
      </c>
      <c r="C349" s="103">
        <v>2021</v>
      </c>
      <c r="D349" s="70">
        <v>2021</v>
      </c>
      <c r="E349" s="70">
        <v>2021</v>
      </c>
      <c r="F349" s="97"/>
      <c r="G349" s="25">
        <v>0</v>
      </c>
      <c r="H349" s="25">
        <v>0</v>
      </c>
      <c r="I349" s="26">
        <v>0</v>
      </c>
      <c r="J349" s="26">
        <v>0.11781586999999999</v>
      </c>
      <c r="K349" s="26">
        <v>0</v>
      </c>
      <c r="L349" s="26">
        <v>0</v>
      </c>
      <c r="M349" s="26">
        <v>0</v>
      </c>
      <c r="N349" s="26">
        <v>0</v>
      </c>
      <c r="O349" s="26">
        <v>0</v>
      </c>
      <c r="P349" s="26">
        <v>0</v>
      </c>
      <c r="Q349" s="26">
        <v>0</v>
      </c>
      <c r="R349" s="26">
        <v>0.11781586999999999</v>
      </c>
      <c r="S349" s="25">
        <v>0</v>
      </c>
      <c r="T349" s="26">
        <v>0</v>
      </c>
      <c r="U349" s="40">
        <v>0</v>
      </c>
      <c r="V349" s="9">
        <v>0</v>
      </c>
      <c r="W349" s="9">
        <v>0</v>
      </c>
      <c r="X349" s="25"/>
    </row>
    <row r="350" spans="1:24" s="23" customFormat="1" ht="26.4" x14ac:dyDescent="0.25">
      <c r="A350" s="1"/>
      <c r="B350" s="28" t="s">
        <v>538</v>
      </c>
      <c r="C350" s="103">
        <v>2021</v>
      </c>
      <c r="D350" s="70">
        <v>2021</v>
      </c>
      <c r="E350" s="70">
        <v>2021</v>
      </c>
      <c r="F350" s="97"/>
      <c r="G350" s="25">
        <v>0</v>
      </c>
      <c r="H350" s="25">
        <v>0</v>
      </c>
      <c r="I350" s="26">
        <v>0</v>
      </c>
      <c r="J350" s="26">
        <v>8.4618739999999998E-2</v>
      </c>
      <c r="K350" s="26">
        <v>0</v>
      </c>
      <c r="L350" s="26">
        <v>0</v>
      </c>
      <c r="M350" s="26">
        <v>0</v>
      </c>
      <c r="N350" s="26">
        <v>0</v>
      </c>
      <c r="O350" s="26">
        <v>0</v>
      </c>
      <c r="P350" s="26">
        <v>0</v>
      </c>
      <c r="Q350" s="26">
        <v>0</v>
      </c>
      <c r="R350" s="26">
        <v>8.4618739999999998E-2</v>
      </c>
      <c r="S350" s="25">
        <v>0</v>
      </c>
      <c r="T350" s="26">
        <v>0</v>
      </c>
      <c r="U350" s="40">
        <v>0</v>
      </c>
      <c r="V350" s="9">
        <v>0</v>
      </c>
      <c r="W350" s="9">
        <v>0</v>
      </c>
      <c r="X350" s="25"/>
    </row>
    <row r="351" spans="1:24" s="23" customFormat="1" ht="26.4" x14ac:dyDescent="0.25">
      <c r="A351" s="1"/>
      <c r="B351" s="28" t="s">
        <v>541</v>
      </c>
      <c r="C351" s="103">
        <v>2021</v>
      </c>
      <c r="D351" s="70">
        <v>2021</v>
      </c>
      <c r="E351" s="70">
        <v>2021</v>
      </c>
      <c r="F351" s="97"/>
      <c r="G351" s="25">
        <v>0</v>
      </c>
      <c r="H351" s="25">
        <v>0</v>
      </c>
      <c r="I351" s="26">
        <v>0</v>
      </c>
      <c r="J351" s="26">
        <v>7.2146169999999996E-2</v>
      </c>
      <c r="K351" s="26">
        <v>0</v>
      </c>
      <c r="L351" s="26">
        <v>0</v>
      </c>
      <c r="M351" s="26">
        <v>0</v>
      </c>
      <c r="N351" s="26">
        <v>0</v>
      </c>
      <c r="O351" s="26">
        <v>0</v>
      </c>
      <c r="P351" s="26">
        <v>0</v>
      </c>
      <c r="Q351" s="26">
        <v>0</v>
      </c>
      <c r="R351" s="26">
        <v>7.2146169999999996E-2</v>
      </c>
      <c r="S351" s="25">
        <v>0</v>
      </c>
      <c r="T351" s="26">
        <v>0</v>
      </c>
      <c r="U351" s="40">
        <v>0</v>
      </c>
      <c r="V351" s="9">
        <v>0</v>
      </c>
      <c r="W351" s="9">
        <v>0</v>
      </c>
      <c r="X351" s="25"/>
    </row>
    <row r="352" spans="1:24" s="23" customFormat="1" ht="26.4" x14ac:dyDescent="0.25">
      <c r="A352" s="1"/>
      <c r="B352" s="28" t="s">
        <v>542</v>
      </c>
      <c r="C352" s="103">
        <v>2021</v>
      </c>
      <c r="D352" s="70">
        <v>2021</v>
      </c>
      <c r="E352" s="70">
        <v>2021</v>
      </c>
      <c r="F352" s="97"/>
      <c r="G352" s="25">
        <v>0</v>
      </c>
      <c r="H352" s="25">
        <v>0</v>
      </c>
      <c r="I352" s="26">
        <v>0</v>
      </c>
      <c r="J352" s="26">
        <v>7.0264470000000009E-2</v>
      </c>
      <c r="K352" s="26">
        <v>0</v>
      </c>
      <c r="L352" s="26">
        <v>0</v>
      </c>
      <c r="M352" s="26">
        <v>0</v>
      </c>
      <c r="N352" s="26">
        <v>0</v>
      </c>
      <c r="O352" s="26">
        <v>0</v>
      </c>
      <c r="P352" s="26">
        <v>0</v>
      </c>
      <c r="Q352" s="26">
        <v>0</v>
      </c>
      <c r="R352" s="26">
        <v>7.0264470000000009E-2</v>
      </c>
      <c r="S352" s="25">
        <v>0</v>
      </c>
      <c r="T352" s="26">
        <v>0</v>
      </c>
      <c r="U352" s="40">
        <v>0</v>
      </c>
      <c r="V352" s="9">
        <v>0</v>
      </c>
      <c r="W352" s="9">
        <v>0</v>
      </c>
      <c r="X352" s="25"/>
    </row>
    <row r="353" spans="1:24" s="15" customFormat="1" ht="15.6" x14ac:dyDescent="0.25">
      <c r="A353" s="12" t="s">
        <v>86</v>
      </c>
      <c r="B353" s="13" t="s">
        <v>108</v>
      </c>
      <c r="C353" s="103">
        <v>2021</v>
      </c>
      <c r="D353" s="70">
        <v>2021</v>
      </c>
      <c r="E353" s="70">
        <v>2021</v>
      </c>
      <c r="F353" s="97"/>
      <c r="G353" s="25">
        <v>0.36834833333333339</v>
      </c>
      <c r="H353" s="25"/>
      <c r="I353" s="25">
        <v>0.36834920333333332</v>
      </c>
      <c r="J353" s="25">
        <v>2.7152598299999999</v>
      </c>
      <c r="K353" s="25">
        <v>0</v>
      </c>
      <c r="L353" s="25">
        <v>0</v>
      </c>
      <c r="M353" s="25">
        <v>5.8348870000000004E-2</v>
      </c>
      <c r="N353" s="25">
        <v>5.8348870000000004E-2</v>
      </c>
      <c r="O353" s="25">
        <v>0.27500033333333335</v>
      </c>
      <c r="P353" s="25">
        <v>0.27516699999999999</v>
      </c>
      <c r="Q353" s="25">
        <v>3.5000000000000003E-2</v>
      </c>
      <c r="R353" s="25">
        <v>2.3817439600000001</v>
      </c>
      <c r="S353" s="25">
        <v>0</v>
      </c>
      <c r="T353" s="26">
        <v>2.3469106266666664</v>
      </c>
      <c r="U353" s="40">
        <v>637.14285396264506</v>
      </c>
      <c r="V353" s="26">
        <v>0</v>
      </c>
      <c r="W353" s="26">
        <v>2.3469106266666664</v>
      </c>
      <c r="X353" s="14"/>
    </row>
    <row r="354" spans="1:24" s="15" customFormat="1" ht="26.4" x14ac:dyDescent="0.25">
      <c r="A354" s="12"/>
      <c r="B354" s="28" t="s">
        <v>340</v>
      </c>
      <c r="C354" s="103">
        <v>2021</v>
      </c>
      <c r="D354" s="70">
        <v>2021</v>
      </c>
      <c r="E354" s="70">
        <v>2021</v>
      </c>
      <c r="F354" s="97"/>
      <c r="G354" s="25">
        <v>0</v>
      </c>
      <c r="H354" s="25">
        <v>0</v>
      </c>
      <c r="I354" s="26">
        <v>0.33334920333333334</v>
      </c>
      <c r="J354" s="26">
        <v>0.33351586999999999</v>
      </c>
      <c r="K354" s="26">
        <v>0</v>
      </c>
      <c r="L354" s="26">
        <v>0</v>
      </c>
      <c r="M354" s="26">
        <v>5.8348870000000004E-2</v>
      </c>
      <c r="N354" s="26">
        <v>5.8348870000000004E-2</v>
      </c>
      <c r="O354" s="26">
        <v>0.27500033333333335</v>
      </c>
      <c r="P354" s="26">
        <v>0.27516699999999999</v>
      </c>
      <c r="Q354" s="26">
        <v>0</v>
      </c>
      <c r="R354" s="26">
        <v>0</v>
      </c>
      <c r="S354" s="25">
        <v>0</v>
      </c>
      <c r="T354" s="26">
        <v>0</v>
      </c>
      <c r="U354" s="40">
        <v>0</v>
      </c>
      <c r="V354" s="9">
        <v>0</v>
      </c>
      <c r="W354" s="9">
        <v>0</v>
      </c>
      <c r="X354" s="26"/>
    </row>
    <row r="355" spans="1:24" ht="26.4" x14ac:dyDescent="0.25">
      <c r="A355" s="50"/>
      <c r="B355" s="28" t="s">
        <v>601</v>
      </c>
      <c r="C355" s="103">
        <v>2021</v>
      </c>
      <c r="D355" s="70">
        <v>2021</v>
      </c>
      <c r="E355" s="70">
        <v>2021</v>
      </c>
      <c r="F355" s="97"/>
      <c r="G355" s="25">
        <v>0</v>
      </c>
      <c r="H355" s="25">
        <v>0</v>
      </c>
      <c r="I355" s="26">
        <v>3.5000000000000003E-2</v>
      </c>
      <c r="J355" s="26">
        <v>0.50927100000000003</v>
      </c>
      <c r="K355" s="26">
        <v>0</v>
      </c>
      <c r="L355" s="26">
        <v>0</v>
      </c>
      <c r="M355" s="26">
        <v>0</v>
      </c>
      <c r="N355" s="26">
        <v>0</v>
      </c>
      <c r="O355" s="26">
        <v>0</v>
      </c>
      <c r="P355" s="26">
        <v>0</v>
      </c>
      <c r="Q355" s="26">
        <v>3.5000000000000003E-2</v>
      </c>
      <c r="R355" s="26">
        <v>0.50927100000000003</v>
      </c>
      <c r="S355" s="25">
        <v>0</v>
      </c>
      <c r="T355" s="26">
        <v>0</v>
      </c>
      <c r="U355" s="40">
        <v>0</v>
      </c>
      <c r="V355" s="9">
        <v>0</v>
      </c>
      <c r="W355" s="9">
        <v>0</v>
      </c>
    </row>
    <row r="356" spans="1:24" s="15" customFormat="1" x14ac:dyDescent="0.25">
      <c r="A356" s="12"/>
      <c r="B356" s="28" t="s">
        <v>543</v>
      </c>
      <c r="C356" s="103">
        <v>2021</v>
      </c>
      <c r="D356" s="70">
        <v>2021</v>
      </c>
      <c r="E356" s="70">
        <v>2021</v>
      </c>
      <c r="F356" s="97"/>
      <c r="G356" s="25">
        <v>0</v>
      </c>
      <c r="H356" s="25">
        <v>0</v>
      </c>
      <c r="I356" s="26">
        <v>0</v>
      </c>
      <c r="J356" s="26">
        <v>1.8724729600000001</v>
      </c>
      <c r="K356" s="26">
        <v>0</v>
      </c>
      <c r="L356" s="26">
        <v>0</v>
      </c>
      <c r="M356" s="26">
        <v>0</v>
      </c>
      <c r="N356" s="26">
        <v>0</v>
      </c>
      <c r="O356" s="26">
        <v>0</v>
      </c>
      <c r="P356" s="26">
        <v>0</v>
      </c>
      <c r="Q356" s="26">
        <v>0</v>
      </c>
      <c r="R356" s="26">
        <v>1.8724729600000001</v>
      </c>
      <c r="S356" s="25">
        <v>0</v>
      </c>
      <c r="T356" s="26">
        <v>0</v>
      </c>
      <c r="U356" s="40">
        <v>0</v>
      </c>
      <c r="V356" s="9">
        <v>0</v>
      </c>
      <c r="W356" s="9">
        <v>0</v>
      </c>
      <c r="X356" s="26"/>
    </row>
    <row r="357" spans="1:24" s="15" customFormat="1" ht="15.6" x14ac:dyDescent="0.25">
      <c r="A357" s="12" t="s">
        <v>87</v>
      </c>
      <c r="B357" s="13" t="s">
        <v>109</v>
      </c>
      <c r="C357" s="103">
        <v>2021</v>
      </c>
      <c r="D357" s="70">
        <v>2021</v>
      </c>
      <c r="E357" s="70">
        <v>2021</v>
      </c>
      <c r="F357" s="97"/>
      <c r="G357" s="25">
        <v>2.8288758333333335</v>
      </c>
      <c r="H357" s="25"/>
      <c r="I357" s="25">
        <v>2.8289951033333329</v>
      </c>
      <c r="J357" s="25">
        <v>8.1760646000000001</v>
      </c>
      <c r="K357" s="25">
        <v>0.94515835333333342</v>
      </c>
      <c r="L357" s="25">
        <v>0.94465431999999994</v>
      </c>
      <c r="M357" s="25">
        <v>0.81326474999999998</v>
      </c>
      <c r="N357" s="25">
        <v>0.81326474999999998</v>
      </c>
      <c r="O357" s="25">
        <v>1.0705719999999999</v>
      </c>
      <c r="P357" s="25">
        <v>1.78901987</v>
      </c>
      <c r="Q357" s="25">
        <v>0</v>
      </c>
      <c r="R357" s="25">
        <v>4.6291256600000006</v>
      </c>
      <c r="S357" s="25">
        <v>0</v>
      </c>
      <c r="T357" s="26">
        <v>5.3470694966666672</v>
      </c>
      <c r="U357" s="40">
        <v>189.00949988801148</v>
      </c>
      <c r="V357" s="26">
        <v>0</v>
      </c>
      <c r="W357" s="26">
        <v>5.3470694966666672</v>
      </c>
      <c r="X357" s="14"/>
    </row>
    <row r="358" spans="1:24" s="23" customFormat="1" ht="26.4" x14ac:dyDescent="0.25">
      <c r="A358" s="1"/>
      <c r="B358" s="28" t="s">
        <v>359</v>
      </c>
      <c r="C358" s="103">
        <v>2021</v>
      </c>
      <c r="D358" s="70">
        <v>2021</v>
      </c>
      <c r="E358" s="70">
        <v>2021</v>
      </c>
      <c r="F358" s="97"/>
      <c r="G358" s="25">
        <v>0</v>
      </c>
      <c r="H358" s="25">
        <v>0</v>
      </c>
      <c r="I358" s="26">
        <v>0.12923051000000002</v>
      </c>
      <c r="J358" s="26">
        <v>0.67259395999999994</v>
      </c>
      <c r="K358" s="26">
        <v>0</v>
      </c>
      <c r="L358" s="26">
        <v>0</v>
      </c>
      <c r="M358" s="26">
        <v>0.12923051000000002</v>
      </c>
      <c r="N358" s="26">
        <v>0.12923051000000002</v>
      </c>
      <c r="O358" s="26">
        <v>0</v>
      </c>
      <c r="P358" s="26">
        <v>0</v>
      </c>
      <c r="Q358" s="26">
        <v>0</v>
      </c>
      <c r="R358" s="26">
        <v>0.54336344999999997</v>
      </c>
      <c r="S358" s="25">
        <v>0</v>
      </c>
      <c r="T358" s="26">
        <v>0</v>
      </c>
      <c r="U358" s="40">
        <v>0</v>
      </c>
      <c r="V358" s="9">
        <v>0</v>
      </c>
      <c r="W358" s="9">
        <v>0</v>
      </c>
      <c r="X358" s="25"/>
    </row>
    <row r="359" spans="1:24" s="23" customFormat="1" ht="26.4" x14ac:dyDescent="0.25">
      <c r="A359" s="1"/>
      <c r="B359" s="28" t="s">
        <v>241</v>
      </c>
      <c r="C359" s="103">
        <v>2021</v>
      </c>
      <c r="D359" s="70">
        <v>2021</v>
      </c>
      <c r="E359" s="70">
        <v>2021</v>
      </c>
      <c r="F359" s="97"/>
      <c r="G359" s="25">
        <v>0</v>
      </c>
      <c r="H359" s="25">
        <v>0</v>
      </c>
      <c r="I359" s="26">
        <v>0.29511407000000001</v>
      </c>
      <c r="J359" s="26">
        <v>0.29511407000000001</v>
      </c>
      <c r="K359" s="26">
        <v>0.29511407000000001</v>
      </c>
      <c r="L359" s="26">
        <v>0.29511407000000001</v>
      </c>
      <c r="M359" s="26">
        <v>0</v>
      </c>
      <c r="N359" s="26">
        <v>0</v>
      </c>
      <c r="O359" s="26">
        <v>0</v>
      </c>
      <c r="P359" s="26">
        <v>0</v>
      </c>
      <c r="Q359" s="26">
        <v>0</v>
      </c>
      <c r="R359" s="26">
        <v>0</v>
      </c>
      <c r="S359" s="25">
        <v>0</v>
      </c>
      <c r="T359" s="26">
        <v>0</v>
      </c>
      <c r="U359" s="40">
        <v>0</v>
      </c>
      <c r="V359" s="9">
        <v>0</v>
      </c>
      <c r="W359" s="9">
        <v>0</v>
      </c>
      <c r="X359" s="25"/>
    </row>
    <row r="360" spans="1:24" s="23" customFormat="1" x14ac:dyDescent="0.25">
      <c r="A360" s="1"/>
      <c r="B360" s="28" t="s">
        <v>312</v>
      </c>
      <c r="C360" s="103">
        <v>2021</v>
      </c>
      <c r="D360" s="70">
        <v>2021</v>
      </c>
      <c r="E360" s="70">
        <v>2021</v>
      </c>
      <c r="F360" s="97"/>
      <c r="G360" s="25">
        <v>0</v>
      </c>
      <c r="H360" s="25">
        <v>0</v>
      </c>
      <c r="I360" s="26">
        <v>9.6405333333333329E-2</v>
      </c>
      <c r="J360" s="26">
        <v>9.5901299999999995E-2</v>
      </c>
      <c r="K360" s="26">
        <v>4.1583333333333333E-2</v>
      </c>
      <c r="L360" s="26">
        <v>4.1079300000000006E-2</v>
      </c>
      <c r="M360" s="26">
        <v>5.4821999999999996E-2</v>
      </c>
      <c r="N360" s="26">
        <v>5.4821999999999996E-2</v>
      </c>
      <c r="O360" s="26">
        <v>0</v>
      </c>
      <c r="P360" s="26">
        <v>0</v>
      </c>
      <c r="Q360" s="26">
        <v>0</v>
      </c>
      <c r="R360" s="26">
        <v>0</v>
      </c>
      <c r="S360" s="25">
        <v>0</v>
      </c>
      <c r="T360" s="26">
        <v>0</v>
      </c>
      <c r="U360" s="40">
        <v>0</v>
      </c>
      <c r="V360" s="9">
        <v>0</v>
      </c>
      <c r="W360" s="9">
        <v>0</v>
      </c>
      <c r="X360" s="25"/>
    </row>
    <row r="361" spans="1:24" s="15" customFormat="1" ht="26.4" x14ac:dyDescent="0.25">
      <c r="A361" s="12"/>
      <c r="B361" s="28" t="s">
        <v>325</v>
      </c>
      <c r="C361" s="103">
        <v>2021</v>
      </c>
      <c r="D361" s="70">
        <v>2021</v>
      </c>
      <c r="E361" s="70">
        <v>2021</v>
      </c>
      <c r="F361" s="97"/>
      <c r="G361" s="25">
        <v>0</v>
      </c>
      <c r="H361" s="25">
        <v>0</v>
      </c>
      <c r="I361" s="26">
        <v>0.27727580000000002</v>
      </c>
      <c r="J361" s="26">
        <v>0.34726080000000004</v>
      </c>
      <c r="K361" s="26">
        <v>0</v>
      </c>
      <c r="L361" s="26">
        <v>0</v>
      </c>
      <c r="M361" s="26">
        <v>9.4775800000000007E-2</v>
      </c>
      <c r="N361" s="26">
        <v>9.4775800000000007E-2</v>
      </c>
      <c r="O361" s="26">
        <v>0.1825</v>
      </c>
      <c r="P361" s="26">
        <v>0.25248500000000001</v>
      </c>
      <c r="Q361" s="26">
        <v>0</v>
      </c>
      <c r="R361" s="26">
        <v>0</v>
      </c>
      <c r="S361" s="25">
        <v>0</v>
      </c>
      <c r="T361" s="26">
        <v>0</v>
      </c>
      <c r="U361" s="40">
        <v>0</v>
      </c>
      <c r="V361" s="9">
        <v>0</v>
      </c>
      <c r="W361" s="9">
        <v>0</v>
      </c>
      <c r="X361" s="26"/>
    </row>
    <row r="362" spans="1:24" s="15" customFormat="1" ht="19.5" customHeight="1" x14ac:dyDescent="0.25">
      <c r="A362" s="12"/>
      <c r="B362" s="28" t="s">
        <v>335</v>
      </c>
      <c r="C362" s="103">
        <v>2021</v>
      </c>
      <c r="D362" s="70">
        <v>2021</v>
      </c>
      <c r="E362" s="70">
        <v>2021</v>
      </c>
      <c r="F362" s="97"/>
      <c r="G362" s="25">
        <v>0</v>
      </c>
      <c r="H362" s="25">
        <v>0</v>
      </c>
      <c r="I362" s="26">
        <v>0.61986536999999997</v>
      </c>
      <c r="J362" s="26">
        <v>0.61986536999999997</v>
      </c>
      <c r="K362" s="26">
        <v>0</v>
      </c>
      <c r="L362" s="26">
        <v>0</v>
      </c>
      <c r="M362" s="26">
        <v>0.13730137000000001</v>
      </c>
      <c r="N362" s="26">
        <v>0.13730137000000001</v>
      </c>
      <c r="O362" s="26">
        <v>0.48256399999999999</v>
      </c>
      <c r="P362" s="26">
        <v>0.48256399999999999</v>
      </c>
      <c r="Q362" s="26">
        <v>0</v>
      </c>
      <c r="R362" s="26">
        <v>0</v>
      </c>
      <c r="S362" s="25">
        <v>0</v>
      </c>
      <c r="T362" s="26">
        <v>0</v>
      </c>
      <c r="U362" s="40">
        <v>0</v>
      </c>
      <c r="V362" s="9">
        <v>0</v>
      </c>
      <c r="W362" s="9">
        <v>0</v>
      </c>
      <c r="X362" s="26"/>
    </row>
    <row r="363" spans="1:24" s="15" customFormat="1" ht="26.4" x14ac:dyDescent="0.25">
      <c r="A363" s="12"/>
      <c r="B363" s="28" t="s">
        <v>346</v>
      </c>
      <c r="C363" s="103">
        <v>2021</v>
      </c>
      <c r="D363" s="70">
        <v>2021</v>
      </c>
      <c r="E363" s="70">
        <v>2021</v>
      </c>
      <c r="F363" s="97"/>
      <c r="G363" s="25">
        <v>0</v>
      </c>
      <c r="H363" s="25">
        <v>0</v>
      </c>
      <c r="I363" s="26">
        <v>3.5498620000000002E-2</v>
      </c>
      <c r="J363" s="26">
        <v>0.12677662000000001</v>
      </c>
      <c r="K363" s="26">
        <v>0</v>
      </c>
      <c r="L363" s="26">
        <v>0</v>
      </c>
      <c r="M363" s="26">
        <v>3.5498620000000002E-2</v>
      </c>
      <c r="N363" s="26">
        <v>3.5498620000000002E-2</v>
      </c>
      <c r="O363" s="26">
        <v>0</v>
      </c>
      <c r="P363" s="26">
        <v>0</v>
      </c>
      <c r="Q363" s="26">
        <v>0</v>
      </c>
      <c r="R363" s="26">
        <v>9.1277999999999998E-2</v>
      </c>
      <c r="S363" s="25">
        <v>0</v>
      </c>
      <c r="T363" s="26">
        <v>0</v>
      </c>
      <c r="U363" s="40">
        <v>0</v>
      </c>
      <c r="V363" s="9">
        <v>0</v>
      </c>
      <c r="W363" s="9">
        <v>0</v>
      </c>
      <c r="X363" s="26"/>
    </row>
    <row r="364" spans="1:24" s="15" customFormat="1" ht="26.4" x14ac:dyDescent="0.25">
      <c r="A364" s="12"/>
      <c r="B364" s="28" t="s">
        <v>477</v>
      </c>
      <c r="C364" s="103">
        <v>2021</v>
      </c>
      <c r="D364" s="70">
        <v>2021</v>
      </c>
      <c r="E364" s="70">
        <v>2021</v>
      </c>
      <c r="F364" s="97"/>
      <c r="G364" s="25">
        <v>0</v>
      </c>
      <c r="H364" s="25">
        <v>0</v>
      </c>
      <c r="I364" s="26">
        <v>0</v>
      </c>
      <c r="J364" s="26">
        <v>0.35792478999999999</v>
      </c>
      <c r="K364" s="26">
        <v>0</v>
      </c>
      <c r="L364" s="26">
        <v>0</v>
      </c>
      <c r="M364" s="26">
        <v>0</v>
      </c>
      <c r="N364" s="26">
        <v>0</v>
      </c>
      <c r="O364" s="26">
        <v>0</v>
      </c>
      <c r="P364" s="26">
        <v>0.35792478999999999</v>
      </c>
      <c r="Q364" s="26">
        <v>0</v>
      </c>
      <c r="R364" s="26">
        <v>0</v>
      </c>
      <c r="S364" s="25">
        <v>0</v>
      </c>
      <c r="T364" s="26">
        <v>0</v>
      </c>
      <c r="U364" s="40">
        <v>0</v>
      </c>
      <c r="V364" s="9">
        <v>0</v>
      </c>
      <c r="W364" s="9">
        <v>0</v>
      </c>
      <c r="X364" s="26"/>
    </row>
    <row r="365" spans="1:24" s="15" customFormat="1" ht="26.4" x14ac:dyDescent="0.25">
      <c r="A365" s="12"/>
      <c r="B365" s="28" t="s">
        <v>478</v>
      </c>
      <c r="C365" s="103">
        <v>2021</v>
      </c>
      <c r="D365" s="70">
        <v>2021</v>
      </c>
      <c r="E365" s="70">
        <v>2021</v>
      </c>
      <c r="F365" s="97"/>
      <c r="G365" s="25">
        <v>0</v>
      </c>
      <c r="H365" s="25">
        <v>0</v>
      </c>
      <c r="I365" s="26">
        <v>0</v>
      </c>
      <c r="J365" s="26">
        <v>0.29053808000000003</v>
      </c>
      <c r="K365" s="26">
        <v>0</v>
      </c>
      <c r="L365" s="26">
        <v>0</v>
      </c>
      <c r="M365" s="26">
        <v>0</v>
      </c>
      <c r="N365" s="26">
        <v>0</v>
      </c>
      <c r="O365" s="26">
        <v>0</v>
      </c>
      <c r="P365" s="26">
        <v>0.29053808000000003</v>
      </c>
      <c r="Q365" s="26">
        <v>0</v>
      </c>
      <c r="R365" s="26">
        <v>0</v>
      </c>
      <c r="S365" s="25">
        <v>0</v>
      </c>
      <c r="T365" s="26">
        <v>0</v>
      </c>
      <c r="U365" s="40">
        <v>0</v>
      </c>
      <c r="V365" s="9">
        <v>0</v>
      </c>
      <c r="W365" s="9">
        <v>0</v>
      </c>
      <c r="X365" s="26"/>
    </row>
    <row r="366" spans="1:24" s="15" customFormat="1" ht="26.4" x14ac:dyDescent="0.25">
      <c r="A366" s="12"/>
      <c r="B366" s="28" t="s">
        <v>360</v>
      </c>
      <c r="C366" s="103">
        <v>2021</v>
      </c>
      <c r="D366" s="70">
        <v>2021</v>
      </c>
      <c r="E366" s="70">
        <v>2021</v>
      </c>
      <c r="F366" s="97"/>
      <c r="G366" s="25">
        <v>0</v>
      </c>
      <c r="H366" s="25">
        <v>0</v>
      </c>
      <c r="I366" s="26">
        <v>3.3582410000000007E-2</v>
      </c>
      <c r="J366" s="26">
        <v>3.3582410000000007E-2</v>
      </c>
      <c r="K366" s="26">
        <v>0</v>
      </c>
      <c r="L366" s="26">
        <v>0</v>
      </c>
      <c r="M366" s="26">
        <v>3.3582410000000007E-2</v>
      </c>
      <c r="N366" s="26">
        <v>3.3582410000000007E-2</v>
      </c>
      <c r="O366" s="26">
        <v>0</v>
      </c>
      <c r="P366" s="26">
        <v>0</v>
      </c>
      <c r="Q366" s="26">
        <v>0</v>
      </c>
      <c r="R366" s="26">
        <v>0</v>
      </c>
      <c r="S366" s="25">
        <v>0</v>
      </c>
      <c r="T366" s="26">
        <v>0</v>
      </c>
      <c r="U366" s="40">
        <v>0</v>
      </c>
      <c r="V366" s="9">
        <v>0</v>
      </c>
      <c r="W366" s="9">
        <v>0</v>
      </c>
      <c r="X366" s="26"/>
    </row>
    <row r="367" spans="1:24" s="15" customFormat="1" ht="26.4" x14ac:dyDescent="0.25">
      <c r="A367" s="12"/>
      <c r="B367" s="28" t="s">
        <v>501</v>
      </c>
      <c r="C367" s="103">
        <v>2021</v>
      </c>
      <c r="D367" s="70">
        <v>2021</v>
      </c>
      <c r="E367" s="70">
        <v>2021</v>
      </c>
      <c r="F367" s="97"/>
      <c r="G367" s="25">
        <v>0</v>
      </c>
      <c r="H367" s="25">
        <v>0</v>
      </c>
      <c r="I367" s="26">
        <v>0.32938275</v>
      </c>
      <c r="J367" s="26">
        <v>0.32938275</v>
      </c>
      <c r="K367" s="26">
        <v>0.32938275</v>
      </c>
      <c r="L367" s="26">
        <v>0.32938275</v>
      </c>
      <c r="M367" s="26">
        <v>0</v>
      </c>
      <c r="N367" s="26">
        <v>0</v>
      </c>
      <c r="O367" s="26">
        <v>0</v>
      </c>
      <c r="P367" s="26">
        <v>0</v>
      </c>
      <c r="Q367" s="26">
        <v>0</v>
      </c>
      <c r="R367" s="26">
        <v>0</v>
      </c>
      <c r="S367" s="25">
        <v>0</v>
      </c>
      <c r="T367" s="26">
        <v>0</v>
      </c>
      <c r="U367" s="40">
        <v>0</v>
      </c>
      <c r="V367" s="9">
        <v>0</v>
      </c>
      <c r="W367" s="9">
        <v>0</v>
      </c>
      <c r="X367" s="26"/>
    </row>
    <row r="368" spans="1:24" s="15" customFormat="1" ht="26.4" x14ac:dyDescent="0.25">
      <c r="A368" s="12"/>
      <c r="B368" s="28" t="s">
        <v>504</v>
      </c>
      <c r="C368" s="103">
        <v>2021</v>
      </c>
      <c r="D368" s="70">
        <v>2021</v>
      </c>
      <c r="E368" s="70">
        <v>2021</v>
      </c>
      <c r="F368" s="97"/>
      <c r="G368" s="25">
        <v>0</v>
      </c>
      <c r="H368" s="25">
        <v>0</v>
      </c>
      <c r="I368" s="26">
        <v>0.2790782</v>
      </c>
      <c r="J368" s="26">
        <v>0.2790782</v>
      </c>
      <c r="K368" s="26">
        <v>0.2790782</v>
      </c>
      <c r="L368" s="26">
        <v>0.2790782</v>
      </c>
      <c r="M368" s="26">
        <v>0</v>
      </c>
      <c r="N368" s="26">
        <v>0</v>
      </c>
      <c r="O368" s="26">
        <v>0</v>
      </c>
      <c r="P368" s="26">
        <v>0</v>
      </c>
      <c r="Q368" s="26">
        <v>0</v>
      </c>
      <c r="R368" s="26">
        <v>0</v>
      </c>
      <c r="S368" s="25">
        <v>0</v>
      </c>
      <c r="T368" s="26">
        <v>0</v>
      </c>
      <c r="U368" s="40">
        <v>0</v>
      </c>
      <c r="V368" s="9">
        <v>0</v>
      </c>
      <c r="W368" s="9">
        <v>0</v>
      </c>
      <c r="X368" s="26"/>
    </row>
    <row r="369" spans="1:24" ht="26.4" x14ac:dyDescent="0.25">
      <c r="A369" s="1"/>
      <c r="B369" s="28" t="s">
        <v>509</v>
      </c>
      <c r="C369" s="103">
        <v>2021</v>
      </c>
      <c r="D369" s="70">
        <v>2021</v>
      </c>
      <c r="E369" s="70">
        <v>2021</v>
      </c>
      <c r="F369" s="97"/>
      <c r="G369" s="25">
        <v>0</v>
      </c>
      <c r="H369" s="25">
        <v>0</v>
      </c>
      <c r="I369" s="26">
        <v>0.29906203999999997</v>
      </c>
      <c r="J369" s="26">
        <v>0.29906203999999997</v>
      </c>
      <c r="K369" s="26">
        <v>0</v>
      </c>
      <c r="L369" s="26">
        <v>0</v>
      </c>
      <c r="M369" s="26">
        <v>0.29906203999999997</v>
      </c>
      <c r="N369" s="26">
        <v>0.29906203999999997</v>
      </c>
      <c r="O369" s="26">
        <v>0</v>
      </c>
      <c r="P369" s="26">
        <v>0</v>
      </c>
      <c r="Q369" s="26">
        <v>0</v>
      </c>
      <c r="R369" s="26">
        <v>0</v>
      </c>
      <c r="S369" s="25">
        <v>0</v>
      </c>
      <c r="T369" s="26">
        <v>0</v>
      </c>
      <c r="U369" s="40">
        <v>0</v>
      </c>
      <c r="V369" s="9">
        <v>0</v>
      </c>
      <c r="W369" s="9">
        <v>0</v>
      </c>
      <c r="X369" s="26"/>
    </row>
    <row r="370" spans="1:24" s="15" customFormat="1" ht="26.4" x14ac:dyDescent="0.25">
      <c r="A370" s="12"/>
      <c r="B370" s="28" t="s">
        <v>505</v>
      </c>
      <c r="C370" s="103">
        <v>2021</v>
      </c>
      <c r="D370" s="70">
        <v>2021</v>
      </c>
      <c r="E370" s="70">
        <v>2021</v>
      </c>
      <c r="F370" s="97"/>
      <c r="G370" s="25">
        <v>0</v>
      </c>
      <c r="H370" s="25">
        <v>0</v>
      </c>
      <c r="I370" s="26">
        <v>2.8991999999999993E-2</v>
      </c>
      <c r="J370" s="26">
        <v>2.8991999999999993E-2</v>
      </c>
      <c r="K370" s="26">
        <v>0</v>
      </c>
      <c r="L370" s="26">
        <v>0</v>
      </c>
      <c r="M370" s="26">
        <v>2.8991999999999993E-2</v>
      </c>
      <c r="N370" s="26">
        <v>2.8991999999999993E-2</v>
      </c>
      <c r="O370" s="26">
        <v>0</v>
      </c>
      <c r="P370" s="26">
        <v>0</v>
      </c>
      <c r="Q370" s="26">
        <v>0</v>
      </c>
      <c r="R370" s="26">
        <v>0</v>
      </c>
      <c r="S370" s="25">
        <v>0</v>
      </c>
      <c r="T370" s="26">
        <v>0</v>
      </c>
      <c r="U370" s="40">
        <v>0</v>
      </c>
      <c r="V370" s="9">
        <v>0</v>
      </c>
      <c r="W370" s="9">
        <v>0</v>
      </c>
      <c r="X370" s="26"/>
    </row>
    <row r="371" spans="1:24" ht="17.25" customHeight="1" x14ac:dyDescent="0.25">
      <c r="A371" s="50"/>
      <c r="B371" s="28" t="s">
        <v>521</v>
      </c>
      <c r="C371" s="103">
        <v>2021</v>
      </c>
      <c r="D371" s="70">
        <v>2021</v>
      </c>
      <c r="E371" s="70">
        <v>2021</v>
      </c>
      <c r="F371" s="97"/>
      <c r="G371" s="25">
        <v>0</v>
      </c>
      <c r="H371" s="25">
        <v>0</v>
      </c>
      <c r="I371" s="26">
        <v>0.40550799999999998</v>
      </c>
      <c r="J371" s="26">
        <v>0.40550799999999998</v>
      </c>
      <c r="K371" s="26">
        <v>0</v>
      </c>
      <c r="L371" s="26">
        <v>0</v>
      </c>
      <c r="M371" s="26">
        <v>0</v>
      </c>
      <c r="N371" s="26">
        <v>0</v>
      </c>
      <c r="O371" s="26">
        <v>0.40550799999999998</v>
      </c>
      <c r="P371" s="26">
        <v>0.40550799999999998</v>
      </c>
      <c r="Q371" s="26">
        <v>0</v>
      </c>
      <c r="R371" s="26">
        <v>0</v>
      </c>
      <c r="S371" s="25">
        <v>0</v>
      </c>
      <c r="T371" s="26">
        <v>0</v>
      </c>
      <c r="U371" s="40">
        <v>0</v>
      </c>
      <c r="V371" s="9">
        <v>0</v>
      </c>
      <c r="W371" s="9">
        <v>0</v>
      </c>
    </row>
    <row r="372" spans="1:24" x14ac:dyDescent="0.25">
      <c r="A372" s="50"/>
      <c r="B372" s="28" t="s">
        <v>582</v>
      </c>
      <c r="C372" s="103">
        <v>2021</v>
      </c>
      <c r="D372" s="70">
        <v>2021</v>
      </c>
      <c r="E372" s="70">
        <v>2021</v>
      </c>
      <c r="F372" s="97"/>
      <c r="G372" s="25">
        <v>0</v>
      </c>
      <c r="H372" s="25">
        <v>0</v>
      </c>
      <c r="I372" s="26">
        <v>0</v>
      </c>
      <c r="J372" s="26">
        <v>0.15607379999999998</v>
      </c>
      <c r="K372" s="26">
        <v>0</v>
      </c>
      <c r="L372" s="26">
        <v>0</v>
      </c>
      <c r="M372" s="26">
        <v>0</v>
      </c>
      <c r="N372" s="26">
        <v>0</v>
      </c>
      <c r="O372" s="26">
        <v>0</v>
      </c>
      <c r="P372" s="26">
        <v>0</v>
      </c>
      <c r="Q372" s="26">
        <v>0</v>
      </c>
      <c r="R372" s="26">
        <v>0.15607379999999998</v>
      </c>
      <c r="S372" s="25">
        <v>0</v>
      </c>
      <c r="T372" s="26">
        <v>0</v>
      </c>
      <c r="U372" s="40">
        <v>0</v>
      </c>
      <c r="V372" s="9">
        <v>0</v>
      </c>
      <c r="W372" s="9">
        <v>0</v>
      </c>
    </row>
    <row r="373" spans="1:24" s="23" customFormat="1" x14ac:dyDescent="0.25">
      <c r="A373" s="1"/>
      <c r="B373" s="28" t="s">
        <v>583</v>
      </c>
      <c r="C373" s="103">
        <v>2021</v>
      </c>
      <c r="D373" s="70">
        <v>2021</v>
      </c>
      <c r="E373" s="70">
        <v>2021</v>
      </c>
      <c r="F373" s="97"/>
      <c r="G373" s="25">
        <v>0</v>
      </c>
      <c r="H373" s="25">
        <v>0</v>
      </c>
      <c r="I373" s="26">
        <v>0</v>
      </c>
      <c r="J373" s="26">
        <v>0.14333142000000001</v>
      </c>
      <c r="K373" s="26">
        <v>0</v>
      </c>
      <c r="L373" s="26">
        <v>0</v>
      </c>
      <c r="M373" s="26">
        <v>0</v>
      </c>
      <c r="N373" s="26">
        <v>0</v>
      </c>
      <c r="O373" s="26">
        <v>0</v>
      </c>
      <c r="P373" s="26">
        <v>0</v>
      </c>
      <c r="Q373" s="26">
        <v>0</v>
      </c>
      <c r="R373" s="26">
        <v>0.14333142000000001</v>
      </c>
      <c r="S373" s="25">
        <v>0</v>
      </c>
      <c r="T373" s="26">
        <v>0</v>
      </c>
      <c r="U373" s="40">
        <v>0</v>
      </c>
      <c r="V373" s="9">
        <v>0</v>
      </c>
      <c r="W373" s="9">
        <v>0</v>
      </c>
      <c r="X373" s="25"/>
    </row>
    <row r="374" spans="1:24" s="15" customFormat="1" x14ac:dyDescent="0.25">
      <c r="A374" s="12"/>
      <c r="B374" s="28" t="s">
        <v>584</v>
      </c>
      <c r="C374" s="103">
        <v>2021</v>
      </c>
      <c r="D374" s="70">
        <v>2021</v>
      </c>
      <c r="E374" s="70">
        <v>2021</v>
      </c>
      <c r="F374" s="97"/>
      <c r="G374" s="25">
        <v>0</v>
      </c>
      <c r="H374" s="25">
        <v>0</v>
      </c>
      <c r="I374" s="26">
        <v>0</v>
      </c>
      <c r="J374" s="26">
        <v>0.14333142000000001</v>
      </c>
      <c r="K374" s="26">
        <v>0</v>
      </c>
      <c r="L374" s="26">
        <v>0</v>
      </c>
      <c r="M374" s="26">
        <v>0</v>
      </c>
      <c r="N374" s="26">
        <v>0</v>
      </c>
      <c r="O374" s="26">
        <v>0</v>
      </c>
      <c r="P374" s="26">
        <v>0</v>
      </c>
      <c r="Q374" s="26">
        <v>0</v>
      </c>
      <c r="R374" s="26">
        <v>0.14333142000000001</v>
      </c>
      <c r="S374" s="25">
        <v>0</v>
      </c>
      <c r="T374" s="26">
        <v>0</v>
      </c>
      <c r="U374" s="40">
        <v>0</v>
      </c>
      <c r="V374" s="9">
        <v>0</v>
      </c>
      <c r="W374" s="9">
        <v>0</v>
      </c>
      <c r="X374" s="26"/>
    </row>
    <row r="375" spans="1:24" s="15" customFormat="1" ht="26.4" x14ac:dyDescent="0.25">
      <c r="A375" s="12"/>
      <c r="B375" s="28" t="s">
        <v>585</v>
      </c>
      <c r="C375" s="103">
        <v>2021</v>
      </c>
      <c r="D375" s="70">
        <v>2021</v>
      </c>
      <c r="E375" s="70">
        <v>2021</v>
      </c>
      <c r="F375" s="97"/>
      <c r="G375" s="25">
        <v>0</v>
      </c>
      <c r="H375" s="25">
        <v>0</v>
      </c>
      <c r="I375" s="26">
        <v>0</v>
      </c>
      <c r="J375" s="26">
        <v>8.885528999999999E-2</v>
      </c>
      <c r="K375" s="26">
        <v>0</v>
      </c>
      <c r="L375" s="26">
        <v>0</v>
      </c>
      <c r="M375" s="26">
        <v>0</v>
      </c>
      <c r="N375" s="26">
        <v>0</v>
      </c>
      <c r="O375" s="26">
        <v>0</v>
      </c>
      <c r="P375" s="26">
        <v>0</v>
      </c>
      <c r="Q375" s="26">
        <v>0</v>
      </c>
      <c r="R375" s="26">
        <v>8.885528999999999E-2</v>
      </c>
      <c r="S375" s="25">
        <v>0</v>
      </c>
      <c r="T375" s="26">
        <v>0</v>
      </c>
      <c r="U375" s="40">
        <v>0</v>
      </c>
      <c r="V375" s="9">
        <v>0</v>
      </c>
      <c r="W375" s="9">
        <v>0</v>
      </c>
      <c r="X375" s="26"/>
    </row>
    <row r="376" spans="1:24" s="15" customFormat="1" ht="26.4" x14ac:dyDescent="0.25">
      <c r="A376" s="12"/>
      <c r="B376" s="28" t="s">
        <v>587</v>
      </c>
      <c r="C376" s="103">
        <v>2021</v>
      </c>
      <c r="D376" s="70">
        <v>2021</v>
      </c>
      <c r="E376" s="70">
        <v>2021</v>
      </c>
      <c r="F376" s="97"/>
      <c r="G376" s="25">
        <v>0</v>
      </c>
      <c r="H376" s="25">
        <v>0</v>
      </c>
      <c r="I376" s="26">
        <v>0</v>
      </c>
      <c r="J376" s="26">
        <v>6.2468499999999996E-2</v>
      </c>
      <c r="K376" s="26">
        <v>0</v>
      </c>
      <c r="L376" s="26">
        <v>0</v>
      </c>
      <c r="M376" s="26">
        <v>0</v>
      </c>
      <c r="N376" s="26">
        <v>0</v>
      </c>
      <c r="O376" s="26">
        <v>0</v>
      </c>
      <c r="P376" s="26">
        <v>0</v>
      </c>
      <c r="Q376" s="26">
        <v>0</v>
      </c>
      <c r="R376" s="26">
        <v>6.2468499999999996E-2</v>
      </c>
      <c r="S376" s="25">
        <v>0</v>
      </c>
      <c r="T376" s="26">
        <v>0</v>
      </c>
      <c r="U376" s="40">
        <v>0</v>
      </c>
      <c r="V376" s="9">
        <v>0</v>
      </c>
      <c r="W376" s="9">
        <v>0</v>
      </c>
      <c r="X376" s="26"/>
    </row>
    <row r="377" spans="1:24" s="15" customFormat="1" ht="26.4" x14ac:dyDescent="0.25">
      <c r="A377" s="12"/>
      <c r="B377" s="28" t="s">
        <v>588</v>
      </c>
      <c r="C377" s="103">
        <v>2021</v>
      </c>
      <c r="D377" s="70">
        <v>2021</v>
      </c>
      <c r="E377" s="70">
        <v>2021</v>
      </c>
      <c r="F377" s="97"/>
      <c r="G377" s="25">
        <v>0</v>
      </c>
      <c r="H377" s="25">
        <v>0</v>
      </c>
      <c r="I377" s="26">
        <v>0</v>
      </c>
      <c r="J377" s="26">
        <v>5.9509569999999998E-2</v>
      </c>
      <c r="K377" s="26">
        <v>0</v>
      </c>
      <c r="L377" s="26">
        <v>0</v>
      </c>
      <c r="M377" s="26">
        <v>0</v>
      </c>
      <c r="N377" s="26">
        <v>0</v>
      </c>
      <c r="O377" s="26">
        <v>0</v>
      </c>
      <c r="P377" s="26">
        <v>0</v>
      </c>
      <c r="Q377" s="26">
        <v>0</v>
      </c>
      <c r="R377" s="26">
        <v>5.9509569999999998E-2</v>
      </c>
      <c r="S377" s="25">
        <v>0</v>
      </c>
      <c r="T377" s="26">
        <v>0</v>
      </c>
      <c r="U377" s="40">
        <v>0</v>
      </c>
      <c r="V377" s="9">
        <v>0</v>
      </c>
      <c r="W377" s="9">
        <v>0</v>
      </c>
      <c r="X377" s="26"/>
    </row>
    <row r="378" spans="1:24" s="23" customFormat="1" ht="26.4" x14ac:dyDescent="0.25">
      <c r="A378" s="1"/>
      <c r="B378" s="28" t="s">
        <v>589</v>
      </c>
      <c r="C378" s="103">
        <v>2021</v>
      </c>
      <c r="D378" s="70">
        <v>2021</v>
      </c>
      <c r="E378" s="70">
        <v>2021</v>
      </c>
      <c r="F378" s="97"/>
      <c r="G378" s="25">
        <v>0</v>
      </c>
      <c r="H378" s="25">
        <v>0</v>
      </c>
      <c r="I378" s="26">
        <v>0</v>
      </c>
      <c r="J378" s="26">
        <v>0.11766773</v>
      </c>
      <c r="K378" s="26">
        <v>0</v>
      </c>
      <c r="L378" s="26">
        <v>0</v>
      </c>
      <c r="M378" s="26">
        <v>0</v>
      </c>
      <c r="N378" s="26">
        <v>0</v>
      </c>
      <c r="O378" s="26">
        <v>0</v>
      </c>
      <c r="P378" s="26">
        <v>0</v>
      </c>
      <c r="Q378" s="26">
        <v>0</v>
      </c>
      <c r="R378" s="26">
        <v>0.11766773</v>
      </c>
      <c r="S378" s="25">
        <v>0</v>
      </c>
      <c r="T378" s="26">
        <v>0</v>
      </c>
      <c r="U378" s="40">
        <v>0</v>
      </c>
      <c r="V378" s="9">
        <v>0</v>
      </c>
      <c r="W378" s="9">
        <v>0</v>
      </c>
      <c r="X378" s="25"/>
    </row>
    <row r="379" spans="1:24" s="23" customFormat="1" ht="26.4" x14ac:dyDescent="0.25">
      <c r="A379" s="1"/>
      <c r="B379" s="28" t="s">
        <v>602</v>
      </c>
      <c r="C379" s="103">
        <v>2021</v>
      </c>
      <c r="D379" s="70">
        <v>2021</v>
      </c>
      <c r="E379" s="70">
        <v>2021</v>
      </c>
      <c r="F379" s="97"/>
      <c r="G379" s="25">
        <v>0</v>
      </c>
      <c r="H379" s="25">
        <v>0</v>
      </c>
      <c r="I379" s="26">
        <v>0</v>
      </c>
      <c r="J379" s="26">
        <v>0.30274899999999999</v>
      </c>
      <c r="K379" s="26">
        <v>0</v>
      </c>
      <c r="L379" s="26">
        <v>0</v>
      </c>
      <c r="M379" s="26">
        <v>0</v>
      </c>
      <c r="N379" s="26">
        <v>0</v>
      </c>
      <c r="O379" s="26">
        <v>0</v>
      </c>
      <c r="P379" s="26">
        <v>0</v>
      </c>
      <c r="Q379" s="26">
        <v>0</v>
      </c>
      <c r="R379" s="26">
        <v>0.30274899999999999</v>
      </c>
      <c r="S379" s="25">
        <v>0</v>
      </c>
      <c r="T379" s="26">
        <v>0</v>
      </c>
      <c r="U379" s="40">
        <v>0</v>
      </c>
      <c r="V379" s="9">
        <v>0</v>
      </c>
      <c r="W379" s="9">
        <v>0</v>
      </c>
      <c r="X379" s="25"/>
    </row>
    <row r="380" spans="1:24" s="23" customFormat="1" ht="26.4" x14ac:dyDescent="0.25">
      <c r="A380" s="1"/>
      <c r="B380" s="28" t="s">
        <v>603</v>
      </c>
      <c r="C380" s="103">
        <v>2021</v>
      </c>
      <c r="D380" s="70">
        <v>2021</v>
      </c>
      <c r="E380" s="70">
        <v>2021</v>
      </c>
      <c r="F380" s="97"/>
      <c r="G380" s="25">
        <v>0</v>
      </c>
      <c r="H380" s="25">
        <v>0</v>
      </c>
      <c r="I380" s="26">
        <v>0</v>
      </c>
      <c r="J380" s="26">
        <v>0.56688700000000003</v>
      </c>
      <c r="K380" s="26">
        <v>0</v>
      </c>
      <c r="L380" s="26">
        <v>0</v>
      </c>
      <c r="M380" s="26">
        <v>0</v>
      </c>
      <c r="N380" s="26">
        <v>0</v>
      </c>
      <c r="O380" s="26">
        <v>0</v>
      </c>
      <c r="P380" s="26">
        <v>0</v>
      </c>
      <c r="Q380" s="26">
        <v>0</v>
      </c>
      <c r="R380" s="26">
        <v>0.56688700000000003</v>
      </c>
      <c r="S380" s="25">
        <v>0</v>
      </c>
      <c r="T380" s="26">
        <v>0</v>
      </c>
      <c r="U380" s="40">
        <v>0</v>
      </c>
      <c r="V380" s="9">
        <v>0</v>
      </c>
      <c r="W380" s="9">
        <v>0</v>
      </c>
      <c r="X380" s="25"/>
    </row>
    <row r="381" spans="1:24" s="23" customFormat="1" ht="26.4" x14ac:dyDescent="0.25">
      <c r="A381" s="1"/>
      <c r="B381" s="28" t="s">
        <v>604</v>
      </c>
      <c r="C381" s="103">
        <v>2021</v>
      </c>
      <c r="D381" s="70">
        <v>2021</v>
      </c>
      <c r="E381" s="70">
        <v>2021</v>
      </c>
      <c r="F381" s="97"/>
      <c r="G381" s="25">
        <v>0</v>
      </c>
      <c r="H381" s="25">
        <v>0</v>
      </c>
      <c r="I381" s="26">
        <v>0</v>
      </c>
      <c r="J381" s="26">
        <v>0.66590000000000005</v>
      </c>
      <c r="K381" s="26">
        <v>0</v>
      </c>
      <c r="L381" s="26">
        <v>0</v>
      </c>
      <c r="M381" s="26">
        <v>0</v>
      </c>
      <c r="N381" s="26">
        <v>0</v>
      </c>
      <c r="O381" s="26">
        <v>0</v>
      </c>
      <c r="P381" s="26">
        <v>0</v>
      </c>
      <c r="Q381" s="26">
        <v>0</v>
      </c>
      <c r="R381" s="26">
        <v>0.66590000000000005</v>
      </c>
      <c r="S381" s="25">
        <v>0</v>
      </c>
      <c r="T381" s="26">
        <v>0</v>
      </c>
      <c r="U381" s="40">
        <v>0</v>
      </c>
      <c r="V381" s="9">
        <v>0</v>
      </c>
      <c r="W381" s="9">
        <v>0</v>
      </c>
      <c r="X381" s="25"/>
    </row>
    <row r="382" spans="1:24" s="23" customFormat="1" ht="26.4" x14ac:dyDescent="0.25">
      <c r="A382" s="1"/>
      <c r="B382" s="28" t="s">
        <v>605</v>
      </c>
      <c r="C382" s="103">
        <v>2021</v>
      </c>
      <c r="D382" s="70">
        <v>2021</v>
      </c>
      <c r="E382" s="70">
        <v>2021</v>
      </c>
      <c r="F382" s="97"/>
      <c r="G382" s="25">
        <v>0</v>
      </c>
      <c r="H382" s="25">
        <v>0</v>
      </c>
      <c r="I382" s="26">
        <v>0</v>
      </c>
      <c r="J382" s="26">
        <v>0.46437299999999998</v>
      </c>
      <c r="K382" s="26">
        <v>0</v>
      </c>
      <c r="L382" s="26">
        <v>0</v>
      </c>
      <c r="M382" s="26">
        <v>0</v>
      </c>
      <c r="N382" s="26">
        <v>0</v>
      </c>
      <c r="O382" s="26">
        <v>0</v>
      </c>
      <c r="P382" s="26">
        <v>0</v>
      </c>
      <c r="Q382" s="26">
        <v>0</v>
      </c>
      <c r="R382" s="26">
        <v>0.46437299999999998</v>
      </c>
      <c r="S382" s="25">
        <v>0</v>
      </c>
      <c r="T382" s="26">
        <v>0</v>
      </c>
      <c r="U382" s="40">
        <v>0</v>
      </c>
      <c r="V382" s="9">
        <v>0</v>
      </c>
      <c r="W382" s="9">
        <v>0</v>
      </c>
      <c r="X382" s="25"/>
    </row>
    <row r="383" spans="1:24" s="23" customFormat="1" ht="26.4" x14ac:dyDescent="0.25">
      <c r="A383" s="1"/>
      <c r="B383" s="28" t="s">
        <v>606</v>
      </c>
      <c r="C383" s="103">
        <v>2021</v>
      </c>
      <c r="D383" s="70">
        <v>2021</v>
      </c>
      <c r="E383" s="70">
        <v>2021</v>
      </c>
      <c r="F383" s="97"/>
      <c r="G383" s="25">
        <v>0</v>
      </c>
      <c r="H383" s="25">
        <v>0</v>
      </c>
      <c r="I383" s="26">
        <v>0</v>
      </c>
      <c r="J383" s="26">
        <v>0.214087</v>
      </c>
      <c r="K383" s="26">
        <v>0</v>
      </c>
      <c r="L383" s="26">
        <v>0</v>
      </c>
      <c r="M383" s="26">
        <v>0</v>
      </c>
      <c r="N383" s="26">
        <v>0</v>
      </c>
      <c r="O383" s="26">
        <v>0</v>
      </c>
      <c r="P383" s="26">
        <v>0</v>
      </c>
      <c r="Q383" s="26">
        <v>0</v>
      </c>
      <c r="R383" s="26">
        <v>0.214087</v>
      </c>
      <c r="S383" s="25">
        <v>0</v>
      </c>
      <c r="T383" s="26">
        <v>0</v>
      </c>
      <c r="U383" s="40">
        <v>0</v>
      </c>
      <c r="V383" s="9">
        <v>0</v>
      </c>
      <c r="W383" s="9">
        <v>0</v>
      </c>
      <c r="X383" s="25"/>
    </row>
    <row r="384" spans="1:24" s="23" customFormat="1" ht="26.4" x14ac:dyDescent="0.25">
      <c r="A384" s="1"/>
      <c r="B384" s="24" t="s">
        <v>607</v>
      </c>
      <c r="C384" s="103">
        <v>2021</v>
      </c>
      <c r="D384" s="70">
        <v>2021</v>
      </c>
      <c r="E384" s="70">
        <v>2021</v>
      </c>
      <c r="F384" s="97"/>
      <c r="G384" s="25">
        <v>0</v>
      </c>
      <c r="H384" s="25">
        <v>0</v>
      </c>
      <c r="I384" s="26">
        <v>0</v>
      </c>
      <c r="J384" s="26">
        <v>1.0092504800000002</v>
      </c>
      <c r="K384" s="26">
        <v>0</v>
      </c>
      <c r="L384" s="26">
        <v>0</v>
      </c>
      <c r="M384" s="26">
        <v>0</v>
      </c>
      <c r="N384" s="26">
        <v>0</v>
      </c>
      <c r="O384" s="26">
        <v>0</v>
      </c>
      <c r="P384" s="26">
        <v>0</v>
      </c>
      <c r="Q384" s="26">
        <v>0</v>
      </c>
      <c r="R384" s="26">
        <v>1.0092504800000002</v>
      </c>
      <c r="S384" s="25">
        <v>0</v>
      </c>
      <c r="T384" s="26">
        <v>0</v>
      </c>
      <c r="U384" s="40">
        <v>0</v>
      </c>
      <c r="V384" s="9">
        <v>0</v>
      </c>
      <c r="W384" s="9">
        <v>0</v>
      </c>
      <c r="X384" s="25"/>
    </row>
    <row r="385" spans="1:24" s="15" customFormat="1" ht="15.6" x14ac:dyDescent="0.25">
      <c r="A385" s="12" t="s">
        <v>88</v>
      </c>
      <c r="B385" s="13" t="s">
        <v>110</v>
      </c>
      <c r="C385" s="103">
        <v>2021</v>
      </c>
      <c r="D385" s="70">
        <v>2021</v>
      </c>
      <c r="E385" s="70">
        <v>2021</v>
      </c>
      <c r="F385" s="97"/>
      <c r="G385" s="25">
        <v>6.3019166666666668E-2</v>
      </c>
      <c r="H385" s="25"/>
      <c r="I385" s="25">
        <v>0.50705550666666677</v>
      </c>
      <c r="J385" s="25">
        <v>6.5536547475000004</v>
      </c>
      <c r="K385" s="25">
        <v>6.3019660000000005E-2</v>
      </c>
      <c r="L385" s="25">
        <v>6.3019660000000005E-2</v>
      </c>
      <c r="M385" s="25">
        <v>0</v>
      </c>
      <c r="N385" s="25">
        <v>0</v>
      </c>
      <c r="O385" s="25">
        <v>0.44403584666666668</v>
      </c>
      <c r="P385" s="25">
        <v>1.0561382100000001</v>
      </c>
      <c r="Q385" s="25">
        <v>0</v>
      </c>
      <c r="R385" s="25">
        <v>5.4344968775</v>
      </c>
      <c r="S385" s="25">
        <v>0</v>
      </c>
      <c r="T385" s="26">
        <v>6.0465992408333333</v>
      </c>
      <c r="U385" s="40">
        <v>1192.4925696169014</v>
      </c>
      <c r="V385" s="26">
        <v>0</v>
      </c>
      <c r="W385" s="26">
        <v>6.0465992408333333</v>
      </c>
      <c r="X385" s="14"/>
    </row>
    <row r="386" spans="1:24" s="23" customFormat="1" ht="26.4" x14ac:dyDescent="0.25">
      <c r="A386" s="1"/>
      <c r="B386" s="28" t="s">
        <v>240</v>
      </c>
      <c r="C386" s="103">
        <v>2021</v>
      </c>
      <c r="D386" s="70">
        <v>2021</v>
      </c>
      <c r="E386" s="70">
        <v>2021</v>
      </c>
      <c r="F386" s="97"/>
      <c r="G386" s="25">
        <v>0</v>
      </c>
      <c r="H386" s="25">
        <v>0</v>
      </c>
      <c r="I386" s="26">
        <v>6.3019660000000005E-2</v>
      </c>
      <c r="J386" s="26">
        <v>0.13964166</v>
      </c>
      <c r="K386" s="26">
        <v>6.3019660000000005E-2</v>
      </c>
      <c r="L386" s="26">
        <v>6.3019660000000005E-2</v>
      </c>
      <c r="M386" s="26">
        <v>0</v>
      </c>
      <c r="N386" s="26">
        <v>0</v>
      </c>
      <c r="O386" s="26">
        <v>0</v>
      </c>
      <c r="P386" s="26">
        <v>7.6621999999999996E-2</v>
      </c>
      <c r="Q386" s="26">
        <v>0</v>
      </c>
      <c r="R386" s="26">
        <v>0</v>
      </c>
      <c r="S386" s="25">
        <v>0</v>
      </c>
      <c r="T386" s="26">
        <v>0</v>
      </c>
      <c r="U386" s="40">
        <v>0</v>
      </c>
      <c r="V386" s="9">
        <v>0</v>
      </c>
      <c r="W386" s="9">
        <v>0</v>
      </c>
      <c r="X386" s="25"/>
    </row>
    <row r="387" spans="1:24" s="15" customFormat="1" ht="26.4" x14ac:dyDescent="0.25">
      <c r="A387" s="12"/>
      <c r="B387" s="28" t="s">
        <v>535</v>
      </c>
      <c r="C387" s="103">
        <v>2021</v>
      </c>
      <c r="D387" s="70">
        <v>2021</v>
      </c>
      <c r="E387" s="70">
        <v>2021</v>
      </c>
      <c r="F387" s="97"/>
      <c r="G387" s="25">
        <v>0</v>
      </c>
      <c r="H387" s="25">
        <v>0</v>
      </c>
      <c r="I387" s="26">
        <v>0</v>
      </c>
      <c r="J387" s="26">
        <v>0.65147655000000004</v>
      </c>
      <c r="K387" s="26">
        <v>0</v>
      </c>
      <c r="L387" s="26">
        <v>0</v>
      </c>
      <c r="M387" s="26">
        <v>0</v>
      </c>
      <c r="N387" s="26">
        <v>0</v>
      </c>
      <c r="O387" s="26">
        <v>0</v>
      </c>
      <c r="P387" s="26">
        <v>0</v>
      </c>
      <c r="Q387" s="26">
        <v>0</v>
      </c>
      <c r="R387" s="26">
        <v>0.65147655000000004</v>
      </c>
      <c r="S387" s="25">
        <v>0</v>
      </c>
      <c r="T387" s="26">
        <v>0</v>
      </c>
      <c r="U387" s="40">
        <v>0</v>
      </c>
      <c r="V387" s="9">
        <v>0</v>
      </c>
      <c r="W387" s="9">
        <v>0</v>
      </c>
      <c r="X387" s="26"/>
    </row>
    <row r="388" spans="1:24" s="23" customFormat="1" ht="26.4" x14ac:dyDescent="0.25">
      <c r="A388" s="1"/>
      <c r="B388" s="28" t="s">
        <v>709</v>
      </c>
      <c r="C388" s="103">
        <v>2021</v>
      </c>
      <c r="D388" s="70">
        <v>2021</v>
      </c>
      <c r="E388" s="70">
        <v>2021</v>
      </c>
      <c r="F388" s="97"/>
      <c r="G388" s="25">
        <v>0</v>
      </c>
      <c r="H388" s="25">
        <v>0</v>
      </c>
      <c r="I388" s="26">
        <v>0.3666666666666667</v>
      </c>
      <c r="J388" s="26">
        <v>3.7879999999999998</v>
      </c>
      <c r="K388" s="26">
        <v>0</v>
      </c>
      <c r="L388" s="26">
        <v>0</v>
      </c>
      <c r="M388" s="26">
        <v>0</v>
      </c>
      <c r="N388" s="26">
        <v>0</v>
      </c>
      <c r="O388" s="26">
        <v>0.3666666666666667</v>
      </c>
      <c r="P388" s="26">
        <v>0.90200000000000002</v>
      </c>
      <c r="Q388" s="26">
        <v>0</v>
      </c>
      <c r="R388" s="26">
        <v>2.8860000000000001</v>
      </c>
      <c r="S388" s="25">
        <v>0</v>
      </c>
      <c r="T388" s="26">
        <v>0</v>
      </c>
      <c r="U388" s="40">
        <v>0</v>
      </c>
      <c r="V388" s="9">
        <v>0</v>
      </c>
      <c r="W388" s="9">
        <v>0</v>
      </c>
      <c r="X388" s="25"/>
    </row>
    <row r="389" spans="1:24" s="23" customFormat="1" ht="26.4" x14ac:dyDescent="0.25">
      <c r="A389" s="1"/>
      <c r="B389" s="28" t="s">
        <v>539</v>
      </c>
      <c r="C389" s="103">
        <v>2021</v>
      </c>
      <c r="D389" s="70">
        <v>2021</v>
      </c>
      <c r="E389" s="70">
        <v>2021</v>
      </c>
      <c r="F389" s="97"/>
      <c r="G389" s="25">
        <v>0</v>
      </c>
      <c r="H389" s="25">
        <v>0</v>
      </c>
      <c r="I389" s="26">
        <v>0</v>
      </c>
      <c r="J389" s="26">
        <v>0.37012499999999998</v>
      </c>
      <c r="K389" s="26">
        <v>0</v>
      </c>
      <c r="L389" s="26">
        <v>0</v>
      </c>
      <c r="M389" s="26">
        <v>0</v>
      </c>
      <c r="N389" s="26">
        <v>0</v>
      </c>
      <c r="O389" s="26">
        <v>0</v>
      </c>
      <c r="P389" s="26">
        <v>0</v>
      </c>
      <c r="Q389" s="26">
        <v>0</v>
      </c>
      <c r="R389" s="26">
        <v>0.37012499999999998</v>
      </c>
      <c r="S389" s="25">
        <v>0</v>
      </c>
      <c r="T389" s="26">
        <v>0</v>
      </c>
      <c r="U389" s="40">
        <v>0</v>
      </c>
      <c r="V389" s="9">
        <v>0</v>
      </c>
      <c r="W389" s="9">
        <v>0</v>
      </c>
      <c r="X389" s="25"/>
    </row>
    <row r="390" spans="1:24" s="15" customFormat="1" ht="17.25" customHeight="1" x14ac:dyDescent="0.25">
      <c r="A390" s="12"/>
      <c r="B390" s="28" t="s">
        <v>540</v>
      </c>
      <c r="C390" s="103">
        <v>2021</v>
      </c>
      <c r="D390" s="70">
        <v>2021</v>
      </c>
      <c r="E390" s="70">
        <v>2021</v>
      </c>
      <c r="F390" s="97"/>
      <c r="G390" s="25">
        <v>0</v>
      </c>
      <c r="H390" s="25">
        <v>0</v>
      </c>
      <c r="I390" s="26">
        <v>0</v>
      </c>
      <c r="J390" s="26">
        <v>1.0259391100000002</v>
      </c>
      <c r="K390" s="26">
        <v>0</v>
      </c>
      <c r="L390" s="26">
        <v>0</v>
      </c>
      <c r="M390" s="26">
        <v>0</v>
      </c>
      <c r="N390" s="26">
        <v>0</v>
      </c>
      <c r="O390" s="26">
        <v>0</v>
      </c>
      <c r="P390" s="26">
        <v>0</v>
      </c>
      <c r="Q390" s="26">
        <v>0</v>
      </c>
      <c r="R390" s="26">
        <v>1.0259391100000002</v>
      </c>
      <c r="S390" s="25">
        <v>0</v>
      </c>
      <c r="T390" s="26">
        <v>0</v>
      </c>
      <c r="U390" s="40">
        <v>0</v>
      </c>
      <c r="V390" s="9">
        <v>0</v>
      </c>
      <c r="W390" s="9">
        <v>0</v>
      </c>
      <c r="X390" s="26"/>
    </row>
    <row r="391" spans="1:24" s="23" customFormat="1" x14ac:dyDescent="0.25">
      <c r="A391" s="1"/>
      <c r="B391" s="62" t="s">
        <v>379</v>
      </c>
      <c r="C391" s="103">
        <v>2021</v>
      </c>
      <c r="D391" s="70">
        <v>2021</v>
      </c>
      <c r="E391" s="70">
        <v>2021</v>
      </c>
      <c r="F391" s="97"/>
      <c r="G391" s="25">
        <v>0</v>
      </c>
      <c r="H391" s="25">
        <v>0</v>
      </c>
      <c r="I391" s="26">
        <v>7.7369179999999996E-2</v>
      </c>
      <c r="J391" s="26">
        <v>0.15869627</v>
      </c>
      <c r="K391" s="26">
        <v>0</v>
      </c>
      <c r="L391" s="26">
        <v>0</v>
      </c>
      <c r="M391" s="26">
        <v>0</v>
      </c>
      <c r="N391" s="26">
        <v>0</v>
      </c>
      <c r="O391" s="26">
        <v>7.7369179999999996E-2</v>
      </c>
      <c r="P391" s="26">
        <v>7.7369179999999996E-2</v>
      </c>
      <c r="Q391" s="26">
        <v>0</v>
      </c>
      <c r="R391" s="26">
        <v>8.1327090000000005E-2</v>
      </c>
      <c r="S391" s="25">
        <v>0</v>
      </c>
      <c r="T391" s="26">
        <v>0</v>
      </c>
      <c r="U391" s="40">
        <v>0</v>
      </c>
      <c r="V391" s="9">
        <v>0</v>
      </c>
      <c r="W391" s="9">
        <v>0</v>
      </c>
      <c r="X391" s="25"/>
    </row>
    <row r="392" spans="1:24" s="23" customFormat="1" ht="26.4" x14ac:dyDescent="0.25">
      <c r="A392" s="1"/>
      <c r="B392" s="62" t="s">
        <v>620</v>
      </c>
      <c r="C392" s="103">
        <v>2021</v>
      </c>
      <c r="D392" s="70">
        <v>2021</v>
      </c>
      <c r="E392" s="70">
        <v>2021</v>
      </c>
      <c r="F392" s="97"/>
      <c r="G392" s="25">
        <v>0</v>
      </c>
      <c r="H392" s="25">
        <v>0</v>
      </c>
      <c r="I392" s="26">
        <v>0</v>
      </c>
      <c r="J392" s="26">
        <v>4.9557570000000002E-2</v>
      </c>
      <c r="K392" s="26">
        <v>0</v>
      </c>
      <c r="L392" s="26">
        <v>0</v>
      </c>
      <c r="M392" s="26">
        <v>0</v>
      </c>
      <c r="N392" s="26">
        <v>0</v>
      </c>
      <c r="O392" s="26">
        <v>0</v>
      </c>
      <c r="P392" s="26">
        <v>0</v>
      </c>
      <c r="Q392" s="26">
        <v>0</v>
      </c>
      <c r="R392" s="26">
        <v>4.9557570000000002E-2</v>
      </c>
      <c r="S392" s="25">
        <v>0</v>
      </c>
      <c r="T392" s="26">
        <v>0</v>
      </c>
      <c r="U392" s="40">
        <v>0</v>
      </c>
      <c r="V392" s="9">
        <v>0</v>
      </c>
      <c r="W392" s="9">
        <v>0</v>
      </c>
      <c r="X392" s="25"/>
    </row>
    <row r="393" spans="1:24" s="23" customFormat="1" ht="26.4" x14ac:dyDescent="0.25">
      <c r="A393" s="1"/>
      <c r="B393" s="24" t="s">
        <v>590</v>
      </c>
      <c r="C393" s="103">
        <v>2021</v>
      </c>
      <c r="D393" s="70">
        <v>2021</v>
      </c>
      <c r="E393" s="70">
        <v>2021</v>
      </c>
      <c r="F393" s="97"/>
      <c r="G393" s="25">
        <v>0</v>
      </c>
      <c r="H393" s="25">
        <v>0</v>
      </c>
      <c r="I393" s="26">
        <v>0</v>
      </c>
      <c r="J393" s="26">
        <v>0.18526845</v>
      </c>
      <c r="K393" s="26">
        <v>0</v>
      </c>
      <c r="L393" s="26">
        <v>0</v>
      </c>
      <c r="M393" s="26">
        <v>0</v>
      </c>
      <c r="N393" s="26">
        <v>0</v>
      </c>
      <c r="O393" s="26">
        <v>0</v>
      </c>
      <c r="P393" s="26">
        <v>0</v>
      </c>
      <c r="Q393" s="26">
        <v>0</v>
      </c>
      <c r="R393" s="26">
        <v>0.18526845</v>
      </c>
      <c r="S393" s="25">
        <v>0</v>
      </c>
      <c r="T393" s="26">
        <v>0</v>
      </c>
      <c r="U393" s="40">
        <v>0</v>
      </c>
      <c r="V393" s="9">
        <v>0</v>
      </c>
      <c r="W393" s="9">
        <v>0</v>
      </c>
      <c r="X393" s="25"/>
    </row>
    <row r="394" spans="1:24" s="23" customFormat="1" ht="26.4" x14ac:dyDescent="0.25">
      <c r="A394" s="1"/>
      <c r="B394" s="24" t="s">
        <v>591</v>
      </c>
      <c r="C394" s="103">
        <v>2021</v>
      </c>
      <c r="D394" s="70">
        <v>2021</v>
      </c>
      <c r="E394" s="70">
        <v>2021</v>
      </c>
      <c r="F394" s="97"/>
      <c r="G394" s="25">
        <v>0</v>
      </c>
      <c r="H394" s="25">
        <v>0</v>
      </c>
      <c r="I394" s="26">
        <v>0</v>
      </c>
      <c r="J394" s="26">
        <v>0.18526845</v>
      </c>
      <c r="K394" s="26">
        <v>0</v>
      </c>
      <c r="L394" s="26">
        <v>0</v>
      </c>
      <c r="M394" s="26">
        <v>0</v>
      </c>
      <c r="N394" s="26">
        <v>0</v>
      </c>
      <c r="O394" s="26">
        <v>0</v>
      </c>
      <c r="P394" s="26">
        <v>0</v>
      </c>
      <c r="Q394" s="26">
        <v>0</v>
      </c>
      <c r="R394" s="26">
        <v>0.18526845</v>
      </c>
      <c r="S394" s="25">
        <v>0</v>
      </c>
      <c r="T394" s="26">
        <v>0</v>
      </c>
      <c r="U394" s="40">
        <v>0</v>
      </c>
      <c r="V394" s="9">
        <v>0</v>
      </c>
      <c r="W394" s="9">
        <v>0</v>
      </c>
      <c r="X394" s="25"/>
    </row>
    <row r="395" spans="1:24" s="15" customFormat="1" ht="15.6" x14ac:dyDescent="0.25">
      <c r="A395" s="12" t="s">
        <v>89</v>
      </c>
      <c r="B395" s="13" t="s">
        <v>111</v>
      </c>
      <c r="C395" s="103">
        <v>2021</v>
      </c>
      <c r="D395" s="70">
        <v>2021</v>
      </c>
      <c r="E395" s="70">
        <v>2021</v>
      </c>
      <c r="F395" s="97"/>
      <c r="G395" s="25">
        <v>8.9015266666666673</v>
      </c>
      <c r="H395" s="26"/>
      <c r="I395" s="25">
        <v>8.901488426666667</v>
      </c>
      <c r="J395" s="25">
        <v>12.914271250000001</v>
      </c>
      <c r="K395" s="25">
        <v>2.6093484899999999</v>
      </c>
      <c r="L395" s="25">
        <v>2.60909849</v>
      </c>
      <c r="M395" s="25">
        <v>2.8957952699999998</v>
      </c>
      <c r="N395" s="25">
        <v>2.8957952699999998</v>
      </c>
      <c r="O395" s="25">
        <v>3.3963446666666668</v>
      </c>
      <c r="P395" s="25">
        <v>3.71190964</v>
      </c>
      <c r="Q395" s="25">
        <v>0</v>
      </c>
      <c r="R395" s="25">
        <v>3.6974678499999998</v>
      </c>
      <c r="S395" s="25">
        <v>0</v>
      </c>
      <c r="T395" s="26">
        <v>4.0127828233333336</v>
      </c>
      <c r="U395" s="40">
        <v>45.079908336588119</v>
      </c>
      <c r="V395" s="26">
        <v>0</v>
      </c>
      <c r="W395" s="26">
        <v>4.0127828233333336</v>
      </c>
      <c r="X395" s="19"/>
    </row>
    <row r="396" spans="1:24" s="15" customFormat="1" ht="26.4" x14ac:dyDescent="0.25">
      <c r="A396" s="12"/>
      <c r="B396" s="28" t="s">
        <v>316</v>
      </c>
      <c r="C396" s="103">
        <v>2021</v>
      </c>
      <c r="D396" s="70">
        <v>2021</v>
      </c>
      <c r="E396" s="70">
        <v>2021</v>
      </c>
      <c r="F396" s="97"/>
      <c r="G396" s="25">
        <v>0</v>
      </c>
      <c r="H396" s="25">
        <v>0</v>
      </c>
      <c r="I396" s="26">
        <v>0.90356393999999995</v>
      </c>
      <c r="J396" s="26">
        <v>0.90356393999999995</v>
      </c>
      <c r="K396" s="26">
        <v>0.10660494</v>
      </c>
      <c r="L396" s="26">
        <v>0.10660494</v>
      </c>
      <c r="M396" s="26">
        <v>0.79695899999999997</v>
      </c>
      <c r="N396" s="26">
        <v>0.79695899999999997</v>
      </c>
      <c r="O396" s="26">
        <v>0</v>
      </c>
      <c r="P396" s="26">
        <v>0</v>
      </c>
      <c r="Q396" s="26">
        <v>0</v>
      </c>
      <c r="R396" s="26">
        <v>0</v>
      </c>
      <c r="S396" s="25">
        <v>0</v>
      </c>
      <c r="T396" s="26">
        <v>0</v>
      </c>
      <c r="U396" s="40">
        <v>0</v>
      </c>
      <c r="V396" s="9">
        <v>0</v>
      </c>
      <c r="W396" s="9">
        <v>0</v>
      </c>
      <c r="X396" s="26"/>
    </row>
    <row r="397" spans="1:24" ht="26.4" x14ac:dyDescent="0.25">
      <c r="A397" s="50"/>
      <c r="B397" s="28" t="s">
        <v>339</v>
      </c>
      <c r="C397" s="103">
        <v>2021</v>
      </c>
      <c r="D397" s="70">
        <v>2021</v>
      </c>
      <c r="E397" s="70">
        <v>2021</v>
      </c>
      <c r="F397" s="97"/>
      <c r="G397" s="25">
        <v>0</v>
      </c>
      <c r="H397" s="25">
        <v>0</v>
      </c>
      <c r="I397" s="26">
        <v>0.63083400000000001</v>
      </c>
      <c r="J397" s="26">
        <v>0.63083400000000001</v>
      </c>
      <c r="K397" s="26">
        <v>0</v>
      </c>
      <c r="L397" s="26">
        <v>0</v>
      </c>
      <c r="M397" s="26">
        <v>0.63083400000000001</v>
      </c>
      <c r="N397" s="26">
        <v>0.63083400000000001</v>
      </c>
      <c r="O397" s="26">
        <v>0</v>
      </c>
      <c r="P397" s="26">
        <v>0</v>
      </c>
      <c r="Q397" s="26">
        <v>0</v>
      </c>
      <c r="R397" s="26">
        <v>0</v>
      </c>
      <c r="S397" s="25">
        <v>0</v>
      </c>
      <c r="T397" s="26">
        <v>0</v>
      </c>
      <c r="U397" s="40">
        <v>0</v>
      </c>
      <c r="V397" s="9">
        <v>0</v>
      </c>
      <c r="W397" s="9">
        <v>0</v>
      </c>
    </row>
    <row r="398" spans="1:24" s="15" customFormat="1" ht="26.4" x14ac:dyDescent="0.25">
      <c r="A398" s="12"/>
      <c r="B398" s="28" t="s">
        <v>338</v>
      </c>
      <c r="C398" s="103">
        <v>2021</v>
      </c>
      <c r="D398" s="70">
        <v>2021</v>
      </c>
      <c r="E398" s="70">
        <v>2021</v>
      </c>
      <c r="F398" s="97"/>
      <c r="G398" s="25">
        <v>0</v>
      </c>
      <c r="H398" s="25">
        <v>0</v>
      </c>
      <c r="I398" s="26">
        <v>0.53045626999999995</v>
      </c>
      <c r="J398" s="26">
        <v>0.53045626999999995</v>
      </c>
      <c r="K398" s="26">
        <v>0</v>
      </c>
      <c r="L398" s="26">
        <v>0</v>
      </c>
      <c r="M398" s="26">
        <v>0.53045626999999995</v>
      </c>
      <c r="N398" s="26">
        <v>0.53045626999999995</v>
      </c>
      <c r="O398" s="26">
        <v>0</v>
      </c>
      <c r="P398" s="26">
        <v>0</v>
      </c>
      <c r="Q398" s="26">
        <v>0</v>
      </c>
      <c r="R398" s="26">
        <v>0</v>
      </c>
      <c r="S398" s="25">
        <v>0</v>
      </c>
      <c r="T398" s="26">
        <v>0</v>
      </c>
      <c r="U398" s="40">
        <v>0</v>
      </c>
      <c r="V398" s="9">
        <v>0</v>
      </c>
      <c r="W398" s="9">
        <v>0</v>
      </c>
      <c r="X398" s="26"/>
    </row>
    <row r="399" spans="1:24" s="15" customFormat="1" ht="26.4" x14ac:dyDescent="0.25">
      <c r="A399" s="12"/>
      <c r="B399" s="28" t="s">
        <v>479</v>
      </c>
      <c r="C399" s="103">
        <v>2021</v>
      </c>
      <c r="D399" s="70">
        <v>2021</v>
      </c>
      <c r="E399" s="70">
        <v>2021</v>
      </c>
      <c r="F399" s="97"/>
      <c r="G399" s="25">
        <v>0</v>
      </c>
      <c r="H399" s="25">
        <v>0</v>
      </c>
      <c r="I399" s="26">
        <v>0</v>
      </c>
      <c r="J399" s="26">
        <v>0.31467364000000003</v>
      </c>
      <c r="K399" s="26">
        <v>0</v>
      </c>
      <c r="L399" s="26">
        <v>0</v>
      </c>
      <c r="M399" s="26">
        <v>0</v>
      </c>
      <c r="N399" s="26">
        <v>0</v>
      </c>
      <c r="O399" s="26">
        <v>0</v>
      </c>
      <c r="P399" s="26">
        <v>0.31467364000000003</v>
      </c>
      <c r="Q399" s="26">
        <v>0</v>
      </c>
      <c r="R399" s="26">
        <v>0</v>
      </c>
      <c r="S399" s="25">
        <v>0</v>
      </c>
      <c r="T399" s="26">
        <v>0</v>
      </c>
      <c r="U399" s="40">
        <v>0</v>
      </c>
      <c r="V399" s="9">
        <v>0</v>
      </c>
      <c r="W399" s="9">
        <v>0</v>
      </c>
      <c r="X399" s="26"/>
    </row>
    <row r="400" spans="1:24" s="23" customFormat="1" ht="26.4" x14ac:dyDescent="0.25">
      <c r="A400" s="1"/>
      <c r="B400" s="28" t="s">
        <v>720</v>
      </c>
      <c r="C400" s="103">
        <v>2021</v>
      </c>
      <c r="D400" s="70">
        <v>2021</v>
      </c>
      <c r="E400" s="70">
        <v>2021</v>
      </c>
      <c r="F400" s="97"/>
      <c r="G400" s="25">
        <v>0</v>
      </c>
      <c r="H400" s="25">
        <v>0</v>
      </c>
      <c r="I400" s="26">
        <v>2.5030000000000001</v>
      </c>
      <c r="J400" s="26">
        <v>2.5019999999999998</v>
      </c>
      <c r="K400" s="26">
        <v>2.5030000000000001</v>
      </c>
      <c r="L400" s="26">
        <v>2.5019999999999998</v>
      </c>
      <c r="M400" s="26">
        <v>0</v>
      </c>
      <c r="N400" s="26">
        <v>0</v>
      </c>
      <c r="O400" s="26">
        <v>0</v>
      </c>
      <c r="P400" s="26">
        <v>0</v>
      </c>
      <c r="Q400" s="26">
        <v>0</v>
      </c>
      <c r="R400" s="26">
        <v>0</v>
      </c>
      <c r="S400" s="25">
        <v>0</v>
      </c>
      <c r="T400" s="26">
        <v>0</v>
      </c>
      <c r="U400" s="40">
        <v>0</v>
      </c>
      <c r="V400" s="9">
        <v>0</v>
      </c>
      <c r="W400" s="9">
        <v>0</v>
      </c>
      <c r="X400" s="25"/>
    </row>
    <row r="401" spans="1:24" s="15" customFormat="1" ht="26.4" x14ac:dyDescent="0.25">
      <c r="A401" s="12"/>
      <c r="B401" s="28" t="s">
        <v>517</v>
      </c>
      <c r="C401" s="103">
        <v>2021</v>
      </c>
      <c r="D401" s="70">
        <v>2021</v>
      </c>
      <c r="E401" s="70">
        <v>2021</v>
      </c>
      <c r="F401" s="97"/>
      <c r="G401" s="25">
        <v>0</v>
      </c>
      <c r="H401" s="25">
        <v>0</v>
      </c>
      <c r="I401" s="26">
        <v>0.9375460000000001</v>
      </c>
      <c r="J401" s="26">
        <v>0.9375460000000001</v>
      </c>
      <c r="K401" s="26">
        <v>0</v>
      </c>
      <c r="L401" s="26">
        <v>0</v>
      </c>
      <c r="M401" s="26">
        <v>0.9375460000000001</v>
      </c>
      <c r="N401" s="26">
        <v>0.9375460000000001</v>
      </c>
      <c r="O401" s="26">
        <v>0</v>
      </c>
      <c r="P401" s="26">
        <v>0</v>
      </c>
      <c r="Q401" s="26">
        <v>0</v>
      </c>
      <c r="R401" s="26">
        <v>0</v>
      </c>
      <c r="S401" s="25">
        <v>0</v>
      </c>
      <c r="T401" s="26">
        <v>0</v>
      </c>
      <c r="U401" s="40">
        <v>0</v>
      </c>
      <c r="V401" s="9">
        <v>0</v>
      </c>
      <c r="W401" s="9">
        <v>0</v>
      </c>
      <c r="X401" s="25"/>
    </row>
    <row r="402" spans="1:24" s="23" customFormat="1" ht="26.4" x14ac:dyDescent="0.25">
      <c r="A402" s="1"/>
      <c r="B402" s="28" t="s">
        <v>721</v>
      </c>
      <c r="C402" s="103">
        <v>2021</v>
      </c>
      <c r="D402" s="70">
        <v>2021</v>
      </c>
      <c r="E402" s="70">
        <v>2021</v>
      </c>
      <c r="F402" s="97"/>
      <c r="G402" s="25">
        <v>0</v>
      </c>
      <c r="H402" s="25">
        <v>0</v>
      </c>
      <c r="I402" s="26">
        <v>3.3959999999999999</v>
      </c>
      <c r="J402" s="26">
        <v>3.3969999999999998</v>
      </c>
      <c r="K402" s="26">
        <v>0</v>
      </c>
      <c r="L402" s="26">
        <v>0</v>
      </c>
      <c r="M402" s="26">
        <v>0</v>
      </c>
      <c r="N402" s="26">
        <v>0</v>
      </c>
      <c r="O402" s="26">
        <v>3.3959999999999999</v>
      </c>
      <c r="P402" s="26">
        <v>3.3969999999999998</v>
      </c>
      <c r="Q402" s="26">
        <v>0</v>
      </c>
      <c r="R402" s="26">
        <v>0</v>
      </c>
      <c r="S402" s="25">
        <v>0</v>
      </c>
      <c r="T402" s="26">
        <v>0</v>
      </c>
      <c r="U402" s="40">
        <v>0</v>
      </c>
      <c r="V402" s="9">
        <v>0</v>
      </c>
      <c r="W402" s="9">
        <v>0</v>
      </c>
      <c r="X402" s="25"/>
    </row>
    <row r="403" spans="1:24" s="23" customFormat="1" ht="26.4" x14ac:dyDescent="0.25">
      <c r="A403" s="1"/>
      <c r="B403" s="24" t="s">
        <v>592</v>
      </c>
      <c r="C403" s="103">
        <v>2021</v>
      </c>
      <c r="D403" s="70">
        <v>2021</v>
      </c>
      <c r="E403" s="70">
        <v>2021</v>
      </c>
      <c r="F403" s="97"/>
      <c r="G403" s="25">
        <v>0</v>
      </c>
      <c r="H403" s="25">
        <v>0</v>
      </c>
      <c r="I403" s="26">
        <v>0</v>
      </c>
      <c r="J403" s="26">
        <v>1.7497968499999998</v>
      </c>
      <c r="K403" s="26">
        <v>0</v>
      </c>
      <c r="L403" s="26">
        <v>0</v>
      </c>
      <c r="M403" s="26">
        <v>0</v>
      </c>
      <c r="N403" s="26">
        <v>0</v>
      </c>
      <c r="O403" s="26">
        <v>0</v>
      </c>
      <c r="P403" s="26">
        <v>0</v>
      </c>
      <c r="Q403" s="26">
        <v>0</v>
      </c>
      <c r="R403" s="26">
        <v>1.7497968499999998</v>
      </c>
      <c r="S403" s="25">
        <v>0</v>
      </c>
      <c r="T403" s="26">
        <v>0</v>
      </c>
      <c r="U403" s="40">
        <v>0</v>
      </c>
      <c r="V403" s="9">
        <v>0</v>
      </c>
      <c r="W403" s="9">
        <v>0</v>
      </c>
      <c r="X403" s="25"/>
    </row>
    <row r="404" spans="1:24" s="23" customFormat="1" ht="26.4" x14ac:dyDescent="0.25">
      <c r="A404" s="1"/>
      <c r="B404" s="24" t="s">
        <v>608</v>
      </c>
      <c r="C404" s="103">
        <v>2021</v>
      </c>
      <c r="D404" s="70">
        <v>2021</v>
      </c>
      <c r="E404" s="70">
        <v>2021</v>
      </c>
      <c r="F404" s="97"/>
      <c r="G404" s="25">
        <v>0</v>
      </c>
      <c r="H404" s="25">
        <v>0</v>
      </c>
      <c r="I404" s="26">
        <v>0</v>
      </c>
      <c r="J404" s="26">
        <v>0.51536799999999994</v>
      </c>
      <c r="K404" s="26">
        <v>0</v>
      </c>
      <c r="L404" s="26">
        <v>0</v>
      </c>
      <c r="M404" s="26">
        <v>0</v>
      </c>
      <c r="N404" s="26">
        <v>0</v>
      </c>
      <c r="O404" s="26">
        <v>0</v>
      </c>
      <c r="P404" s="26">
        <v>0</v>
      </c>
      <c r="Q404" s="26">
        <v>0</v>
      </c>
      <c r="R404" s="26">
        <v>0.51536799999999994</v>
      </c>
      <c r="S404" s="25">
        <v>0</v>
      </c>
      <c r="T404" s="26">
        <v>0</v>
      </c>
      <c r="U404" s="40">
        <v>0</v>
      </c>
      <c r="V404" s="9">
        <v>0</v>
      </c>
      <c r="W404" s="9">
        <v>0</v>
      </c>
      <c r="X404" s="25"/>
    </row>
    <row r="405" spans="1:24" s="23" customFormat="1" ht="26.4" x14ac:dyDescent="0.25">
      <c r="A405" s="1"/>
      <c r="B405" s="28" t="s">
        <v>609</v>
      </c>
      <c r="C405" s="103">
        <v>2021</v>
      </c>
      <c r="D405" s="70">
        <v>2021</v>
      </c>
      <c r="E405" s="70">
        <v>2021</v>
      </c>
      <c r="F405" s="97"/>
      <c r="G405" s="25">
        <v>0</v>
      </c>
      <c r="H405" s="25">
        <v>0</v>
      </c>
      <c r="I405" s="26">
        <v>0</v>
      </c>
      <c r="J405" s="26">
        <v>0.65343800000000007</v>
      </c>
      <c r="K405" s="26">
        <v>0</v>
      </c>
      <c r="L405" s="26">
        <v>0</v>
      </c>
      <c r="M405" s="26">
        <v>0</v>
      </c>
      <c r="N405" s="26">
        <v>0</v>
      </c>
      <c r="O405" s="26">
        <v>0</v>
      </c>
      <c r="P405" s="26">
        <v>0</v>
      </c>
      <c r="Q405" s="26">
        <v>0</v>
      </c>
      <c r="R405" s="26">
        <v>0.65343800000000007</v>
      </c>
      <c r="S405" s="25">
        <v>0</v>
      </c>
      <c r="T405" s="26">
        <v>0</v>
      </c>
      <c r="U405" s="40">
        <v>0</v>
      </c>
      <c r="V405" s="9">
        <v>0</v>
      </c>
      <c r="W405" s="9">
        <v>0</v>
      </c>
      <c r="X405" s="25"/>
    </row>
    <row r="406" spans="1:24" s="23" customFormat="1" ht="26.4" x14ac:dyDescent="0.25">
      <c r="A406" s="1"/>
      <c r="B406" s="28" t="s">
        <v>610</v>
      </c>
      <c r="C406" s="103">
        <v>2021</v>
      </c>
      <c r="D406" s="70">
        <v>2021</v>
      </c>
      <c r="E406" s="70">
        <v>2021</v>
      </c>
      <c r="F406" s="97"/>
      <c r="G406" s="25">
        <v>0</v>
      </c>
      <c r="H406" s="25">
        <v>0</v>
      </c>
      <c r="I406" s="26">
        <v>0</v>
      </c>
      <c r="J406" s="26">
        <v>0.77886500000000003</v>
      </c>
      <c r="K406" s="26">
        <v>0</v>
      </c>
      <c r="L406" s="26">
        <v>0</v>
      </c>
      <c r="M406" s="26">
        <v>0</v>
      </c>
      <c r="N406" s="26">
        <v>0</v>
      </c>
      <c r="O406" s="26">
        <v>0</v>
      </c>
      <c r="P406" s="26">
        <v>0</v>
      </c>
      <c r="Q406" s="26">
        <v>0</v>
      </c>
      <c r="R406" s="26">
        <v>0.77886500000000003</v>
      </c>
      <c r="S406" s="25">
        <v>0</v>
      </c>
      <c r="T406" s="26">
        <v>0</v>
      </c>
      <c r="U406" s="40">
        <v>0</v>
      </c>
      <c r="V406" s="9">
        <v>0</v>
      </c>
      <c r="W406" s="9">
        <v>0</v>
      </c>
      <c r="X406" s="25"/>
    </row>
    <row r="407" spans="1:24" s="15" customFormat="1" ht="15.6" x14ac:dyDescent="0.25">
      <c r="A407" s="12" t="s">
        <v>137</v>
      </c>
      <c r="B407" s="13" t="s">
        <v>112</v>
      </c>
      <c r="C407" s="103">
        <v>2021</v>
      </c>
      <c r="D407" s="70">
        <v>2021</v>
      </c>
      <c r="E407" s="70">
        <v>2021</v>
      </c>
      <c r="F407" s="97"/>
      <c r="G407" s="25">
        <v>4.1043716666666672</v>
      </c>
      <c r="H407" s="26"/>
      <c r="I407" s="26">
        <v>4.1042645966666669</v>
      </c>
      <c r="J407" s="26">
        <v>7.1400939366666671</v>
      </c>
      <c r="K407" s="26">
        <v>0</v>
      </c>
      <c r="L407" s="26">
        <v>0</v>
      </c>
      <c r="M407" s="26">
        <v>0</v>
      </c>
      <c r="N407" s="26">
        <v>0</v>
      </c>
      <c r="O407" s="26">
        <v>2.2225099300000002</v>
      </c>
      <c r="P407" s="26">
        <v>2.2225099300000002</v>
      </c>
      <c r="Q407" s="26">
        <v>1.8817546666666669</v>
      </c>
      <c r="R407" s="26">
        <v>4.917584006666667</v>
      </c>
      <c r="S407" s="25">
        <v>0</v>
      </c>
      <c r="T407" s="26">
        <v>3.0358293400000003</v>
      </c>
      <c r="U407" s="40">
        <v>73.967680896246065</v>
      </c>
      <c r="V407" s="26">
        <v>0</v>
      </c>
      <c r="W407" s="26">
        <v>3.0358293400000003</v>
      </c>
      <c r="X407" s="19"/>
    </row>
    <row r="408" spans="1:24" s="15" customFormat="1" ht="26.4" x14ac:dyDescent="0.25">
      <c r="A408" s="12"/>
      <c r="B408" s="28" t="s">
        <v>718</v>
      </c>
      <c r="C408" s="103">
        <v>2021</v>
      </c>
      <c r="D408" s="70">
        <v>2021</v>
      </c>
      <c r="E408" s="70">
        <v>2021</v>
      </c>
      <c r="F408" s="97"/>
      <c r="G408" s="25">
        <v>0</v>
      </c>
      <c r="H408" s="25">
        <v>0</v>
      </c>
      <c r="I408" s="26">
        <v>1.91</v>
      </c>
      <c r="J408" s="26">
        <v>3.2850000000000001</v>
      </c>
      <c r="K408" s="26">
        <v>0</v>
      </c>
      <c r="L408" s="26">
        <v>0</v>
      </c>
      <c r="M408" s="26">
        <v>0</v>
      </c>
      <c r="N408" s="26">
        <v>0</v>
      </c>
      <c r="O408" s="26">
        <v>1.1180000000000001</v>
      </c>
      <c r="P408" s="26">
        <v>1.1180000000000001</v>
      </c>
      <c r="Q408" s="26">
        <v>0.79200000000000004</v>
      </c>
      <c r="R408" s="26">
        <v>2.1160000000000001</v>
      </c>
      <c r="S408" s="25">
        <v>0</v>
      </c>
      <c r="T408" s="26">
        <v>0</v>
      </c>
      <c r="U408" s="40">
        <v>0</v>
      </c>
      <c r="V408" s="9">
        <v>0</v>
      </c>
      <c r="W408" s="9">
        <v>0</v>
      </c>
      <c r="X408" s="26"/>
    </row>
    <row r="409" spans="1:24" s="15" customFormat="1" ht="26.4" x14ac:dyDescent="0.25">
      <c r="A409" s="1"/>
      <c r="B409" s="28" t="s">
        <v>611</v>
      </c>
      <c r="C409" s="103">
        <v>2021</v>
      </c>
      <c r="D409" s="70">
        <v>2021</v>
      </c>
      <c r="E409" s="70">
        <v>2021</v>
      </c>
      <c r="F409" s="97"/>
      <c r="G409" s="25">
        <v>0</v>
      </c>
      <c r="H409" s="25">
        <v>0</v>
      </c>
      <c r="I409" s="26">
        <v>0</v>
      </c>
      <c r="J409" s="26">
        <v>0.58212900000000001</v>
      </c>
      <c r="K409" s="26">
        <v>0</v>
      </c>
      <c r="L409" s="26">
        <v>0</v>
      </c>
      <c r="M409" s="26">
        <v>0</v>
      </c>
      <c r="N409" s="26">
        <v>0</v>
      </c>
      <c r="O409" s="26">
        <v>0</v>
      </c>
      <c r="P409" s="26">
        <v>0</v>
      </c>
      <c r="Q409" s="26">
        <v>0</v>
      </c>
      <c r="R409" s="26">
        <v>0.58212900000000001</v>
      </c>
      <c r="S409" s="25">
        <v>0</v>
      </c>
      <c r="T409" s="26">
        <v>0</v>
      </c>
      <c r="U409" s="40">
        <v>0</v>
      </c>
      <c r="V409" s="9">
        <v>0</v>
      </c>
      <c r="W409" s="9">
        <v>0</v>
      </c>
      <c r="X409" s="26"/>
    </row>
    <row r="410" spans="1:24" s="15" customFormat="1" ht="26.4" x14ac:dyDescent="0.25">
      <c r="A410" s="1"/>
      <c r="B410" s="28" t="s">
        <v>710</v>
      </c>
      <c r="C410" s="103">
        <v>2021</v>
      </c>
      <c r="D410" s="70">
        <v>2021</v>
      </c>
      <c r="E410" s="70">
        <v>2021</v>
      </c>
      <c r="F410" s="97"/>
      <c r="G410" s="25">
        <v>0</v>
      </c>
      <c r="H410" s="25">
        <v>0</v>
      </c>
      <c r="I410" s="26">
        <v>2.194</v>
      </c>
      <c r="J410" s="26">
        <v>3.2730000000000001</v>
      </c>
      <c r="K410" s="26">
        <v>0</v>
      </c>
      <c r="L410" s="26">
        <v>0</v>
      </c>
      <c r="M410" s="26">
        <v>0</v>
      </c>
      <c r="N410" s="26">
        <v>0</v>
      </c>
      <c r="O410" s="26">
        <v>1.1040000000000001</v>
      </c>
      <c r="P410" s="26">
        <v>1.1040000000000001</v>
      </c>
      <c r="Q410" s="26">
        <v>1.0900000000000001</v>
      </c>
      <c r="R410" s="26">
        <v>2.169</v>
      </c>
      <c r="S410" s="25">
        <v>0</v>
      </c>
      <c r="T410" s="26">
        <v>0</v>
      </c>
      <c r="U410" s="40">
        <v>0</v>
      </c>
      <c r="V410" s="9">
        <v>0</v>
      </c>
      <c r="W410" s="9">
        <v>0</v>
      </c>
      <c r="X410" s="26"/>
    </row>
    <row r="411" spans="1:24" s="15" customFormat="1" x14ac:dyDescent="0.25">
      <c r="A411" s="12" t="s">
        <v>90</v>
      </c>
      <c r="B411" s="13" t="s">
        <v>76</v>
      </c>
      <c r="C411" s="103">
        <v>2021</v>
      </c>
      <c r="D411" s="70">
        <v>2021</v>
      </c>
      <c r="E411" s="70">
        <v>2021</v>
      </c>
      <c r="F411" s="97"/>
      <c r="G411" s="14">
        <v>19.046323333333333</v>
      </c>
      <c r="H411" s="25"/>
      <c r="I411" s="14">
        <v>19.045935100000001</v>
      </c>
      <c r="J411" s="14">
        <v>21.761156893333336</v>
      </c>
      <c r="K411" s="25">
        <v>1.1665678133333335</v>
      </c>
      <c r="L411" s="25">
        <v>1.1662389400000002</v>
      </c>
      <c r="M411" s="25">
        <v>4.870731649999998</v>
      </c>
      <c r="N411" s="25">
        <v>4.870731649999998</v>
      </c>
      <c r="O411" s="25">
        <v>5.8479624333333327</v>
      </c>
      <c r="P411" s="25">
        <v>5.8479624333333327</v>
      </c>
      <c r="Q411" s="25">
        <v>7.1606732033333333</v>
      </c>
      <c r="R411" s="25">
        <v>9.8762238700000005</v>
      </c>
      <c r="S411" s="25">
        <v>0</v>
      </c>
      <c r="T411" s="26">
        <v>2.7152217933333347</v>
      </c>
      <c r="U411" s="40">
        <v>14.25617476420642</v>
      </c>
      <c r="V411" s="26">
        <v>0</v>
      </c>
      <c r="W411" s="26">
        <v>2.7152217933333347</v>
      </c>
      <c r="X411" s="14"/>
    </row>
    <row r="412" spans="1:24" s="15" customFormat="1" ht="15.6" x14ac:dyDescent="0.25">
      <c r="A412" s="12" t="s">
        <v>91</v>
      </c>
      <c r="B412" s="13" t="s">
        <v>102</v>
      </c>
      <c r="C412" s="103">
        <v>2021</v>
      </c>
      <c r="D412" s="70">
        <v>2021</v>
      </c>
      <c r="E412" s="70">
        <v>2021</v>
      </c>
      <c r="F412" s="97"/>
      <c r="G412" s="25">
        <v>19.046323333333333</v>
      </c>
      <c r="H412" s="25"/>
      <c r="I412" s="25">
        <v>19.045935100000001</v>
      </c>
      <c r="J412" s="25">
        <v>21.761156893333336</v>
      </c>
      <c r="K412" s="25">
        <v>1.1665678133333335</v>
      </c>
      <c r="L412" s="25">
        <v>1.1662389400000002</v>
      </c>
      <c r="M412" s="25">
        <v>4.870731649999998</v>
      </c>
      <c r="N412" s="25">
        <v>4.870731649999998</v>
      </c>
      <c r="O412" s="25">
        <v>5.8479624333333327</v>
      </c>
      <c r="P412" s="25">
        <v>5.8479624333333327</v>
      </c>
      <c r="Q412" s="25">
        <v>7.1606732033333333</v>
      </c>
      <c r="R412" s="25">
        <v>9.8762238700000005</v>
      </c>
      <c r="S412" s="25">
        <v>0</v>
      </c>
      <c r="T412" s="26">
        <v>2.7152217933333347</v>
      </c>
      <c r="U412" s="40">
        <v>14.25617476420642</v>
      </c>
      <c r="V412" s="26">
        <v>0</v>
      </c>
      <c r="W412" s="26">
        <v>2.7152217933333347</v>
      </c>
      <c r="X412" s="14"/>
    </row>
    <row r="413" spans="1:24" s="15" customFormat="1" ht="26.4" x14ac:dyDescent="0.25">
      <c r="A413" s="12"/>
      <c r="B413" s="28" t="s">
        <v>368</v>
      </c>
      <c r="C413" s="103">
        <v>2021</v>
      </c>
      <c r="D413" s="70">
        <v>2021</v>
      </c>
      <c r="E413" s="70">
        <v>2021</v>
      </c>
      <c r="F413" s="97"/>
      <c r="G413" s="25">
        <v>0</v>
      </c>
      <c r="H413" s="25">
        <v>0</v>
      </c>
      <c r="I413" s="26">
        <v>6.5453120000000017E-2</v>
      </c>
      <c r="J413" s="26">
        <v>6.5453120000000017E-2</v>
      </c>
      <c r="K413" s="26">
        <v>0</v>
      </c>
      <c r="L413" s="26">
        <v>0</v>
      </c>
      <c r="M413" s="26">
        <v>6.5453120000000017E-2</v>
      </c>
      <c r="N413" s="26">
        <v>6.5453120000000017E-2</v>
      </c>
      <c r="O413" s="26">
        <v>0</v>
      </c>
      <c r="P413" s="26">
        <v>0</v>
      </c>
      <c r="Q413" s="26">
        <v>0</v>
      </c>
      <c r="R413" s="26">
        <v>0</v>
      </c>
      <c r="S413" s="25">
        <v>0</v>
      </c>
      <c r="T413" s="26">
        <v>0</v>
      </c>
      <c r="U413" s="40">
        <v>0</v>
      </c>
      <c r="V413" s="9">
        <v>0</v>
      </c>
      <c r="W413" s="9">
        <v>0</v>
      </c>
      <c r="X413" s="25"/>
    </row>
    <row r="414" spans="1:24" s="10" customFormat="1" ht="26.4" x14ac:dyDescent="0.25">
      <c r="A414" s="1"/>
      <c r="B414" s="28" t="s">
        <v>369</v>
      </c>
      <c r="C414" s="103">
        <v>2021</v>
      </c>
      <c r="D414" s="70">
        <v>2021</v>
      </c>
      <c r="E414" s="70">
        <v>2021</v>
      </c>
      <c r="F414" s="97"/>
      <c r="G414" s="25">
        <v>0</v>
      </c>
      <c r="H414" s="25">
        <v>0</v>
      </c>
      <c r="I414" s="26">
        <v>0.60179012000000009</v>
      </c>
      <c r="J414" s="26">
        <v>0.60179012000000009</v>
      </c>
      <c r="K414" s="26">
        <v>0</v>
      </c>
      <c r="L414" s="26">
        <v>0</v>
      </c>
      <c r="M414" s="26">
        <v>6.5453120000000017E-2</v>
      </c>
      <c r="N414" s="26">
        <v>6.5453120000000017E-2</v>
      </c>
      <c r="O414" s="26">
        <v>0.53633700000000006</v>
      </c>
      <c r="P414" s="26">
        <v>0.53633700000000006</v>
      </c>
      <c r="Q414" s="26">
        <v>0</v>
      </c>
      <c r="R414" s="26">
        <v>0</v>
      </c>
      <c r="S414" s="25">
        <v>0</v>
      </c>
      <c r="T414" s="26">
        <v>0</v>
      </c>
      <c r="U414" s="40">
        <v>0</v>
      </c>
      <c r="V414" s="9">
        <v>0</v>
      </c>
      <c r="W414" s="9">
        <v>0</v>
      </c>
      <c r="X414" s="26"/>
    </row>
    <row r="415" spans="1:24" s="10" customFormat="1" x14ac:dyDescent="0.25">
      <c r="A415" s="1"/>
      <c r="B415" s="28" t="s">
        <v>480</v>
      </c>
      <c r="C415" s="103">
        <v>2021</v>
      </c>
      <c r="D415" s="70">
        <v>2021</v>
      </c>
      <c r="E415" s="70">
        <v>2021</v>
      </c>
      <c r="F415" s="97"/>
      <c r="G415" s="25">
        <v>0</v>
      </c>
      <c r="H415" s="25">
        <v>0</v>
      </c>
      <c r="I415" s="26">
        <v>0.13031044</v>
      </c>
      <c r="J415" s="26">
        <v>0.13031044</v>
      </c>
      <c r="K415" s="26">
        <v>0</v>
      </c>
      <c r="L415" s="26">
        <v>0</v>
      </c>
      <c r="M415" s="26">
        <v>0</v>
      </c>
      <c r="N415" s="26">
        <v>0</v>
      </c>
      <c r="O415" s="26">
        <v>0.13031044</v>
      </c>
      <c r="P415" s="26">
        <v>0.13031044</v>
      </c>
      <c r="Q415" s="26">
        <v>0</v>
      </c>
      <c r="R415" s="26">
        <v>0</v>
      </c>
      <c r="S415" s="25">
        <v>0</v>
      </c>
      <c r="T415" s="26">
        <v>0</v>
      </c>
      <c r="U415" s="40">
        <v>0</v>
      </c>
      <c r="V415" s="9">
        <v>0</v>
      </c>
      <c r="W415" s="9">
        <v>0</v>
      </c>
      <c r="X415" s="26"/>
    </row>
    <row r="416" spans="1:24" s="10" customFormat="1" ht="26.4" x14ac:dyDescent="0.25">
      <c r="A416" s="1"/>
      <c r="B416" s="28" t="s">
        <v>481</v>
      </c>
      <c r="C416" s="103">
        <v>2021</v>
      </c>
      <c r="D416" s="70">
        <v>2021</v>
      </c>
      <c r="E416" s="70">
        <v>2021</v>
      </c>
      <c r="F416" s="97"/>
      <c r="G416" s="25">
        <v>0</v>
      </c>
      <c r="H416" s="25">
        <v>0</v>
      </c>
      <c r="I416" s="26">
        <v>0.34210490000000005</v>
      </c>
      <c r="J416" s="26">
        <v>0.34210490000000005</v>
      </c>
      <c r="K416" s="26">
        <v>0</v>
      </c>
      <c r="L416" s="26">
        <v>0</v>
      </c>
      <c r="M416" s="26">
        <v>0</v>
      </c>
      <c r="N416" s="26">
        <v>0</v>
      </c>
      <c r="O416" s="26">
        <v>0.34210490000000005</v>
      </c>
      <c r="P416" s="26">
        <v>0.34210490000000005</v>
      </c>
      <c r="Q416" s="26">
        <v>0</v>
      </c>
      <c r="R416" s="26">
        <v>0</v>
      </c>
      <c r="S416" s="25">
        <v>0</v>
      </c>
      <c r="T416" s="26">
        <v>0</v>
      </c>
      <c r="U416" s="40">
        <v>0</v>
      </c>
      <c r="V416" s="9">
        <v>0</v>
      </c>
      <c r="W416" s="9">
        <v>0</v>
      </c>
      <c r="X416" s="26"/>
    </row>
    <row r="417" spans="1:24" s="10" customFormat="1" ht="26.4" x14ac:dyDescent="0.25">
      <c r="A417" s="1"/>
      <c r="B417" s="28" t="s">
        <v>317</v>
      </c>
      <c r="C417" s="103">
        <v>2021</v>
      </c>
      <c r="D417" s="70">
        <v>2021</v>
      </c>
      <c r="E417" s="70">
        <v>2021</v>
      </c>
      <c r="F417" s="97"/>
      <c r="G417" s="25">
        <v>0</v>
      </c>
      <c r="H417" s="25">
        <v>0</v>
      </c>
      <c r="I417" s="26">
        <v>1.3469283333333333</v>
      </c>
      <c r="J417" s="26">
        <v>1.34659946</v>
      </c>
      <c r="K417" s="26">
        <v>0.14358333333333334</v>
      </c>
      <c r="L417" s="26">
        <v>0.14325446</v>
      </c>
      <c r="M417" s="26">
        <v>1.2033449999999999</v>
      </c>
      <c r="N417" s="26">
        <v>1.2033449999999999</v>
      </c>
      <c r="O417" s="26">
        <v>0</v>
      </c>
      <c r="P417" s="26">
        <v>0</v>
      </c>
      <c r="Q417" s="26">
        <v>0</v>
      </c>
      <c r="R417" s="26">
        <v>0</v>
      </c>
      <c r="S417" s="25">
        <v>0</v>
      </c>
      <c r="T417" s="26">
        <v>0</v>
      </c>
      <c r="U417" s="40">
        <v>0</v>
      </c>
      <c r="V417" s="9">
        <v>0</v>
      </c>
      <c r="W417" s="9">
        <v>0</v>
      </c>
      <c r="X417" s="26"/>
    </row>
    <row r="418" spans="1:24" s="10" customFormat="1" ht="26.4" x14ac:dyDescent="0.25">
      <c r="A418" s="1"/>
      <c r="B418" s="28" t="s">
        <v>370</v>
      </c>
      <c r="C418" s="103">
        <v>2021</v>
      </c>
      <c r="D418" s="70">
        <v>2021</v>
      </c>
      <c r="E418" s="70">
        <v>2021</v>
      </c>
      <c r="F418" s="97"/>
      <c r="G418" s="25">
        <v>0</v>
      </c>
      <c r="H418" s="25">
        <v>0</v>
      </c>
      <c r="I418" s="26">
        <v>0.61178546</v>
      </c>
      <c r="J418" s="26">
        <v>0.61178546</v>
      </c>
      <c r="K418" s="26">
        <v>0.14325446</v>
      </c>
      <c r="L418" s="26">
        <v>0.14325446</v>
      </c>
      <c r="M418" s="26">
        <v>0.46853100000000003</v>
      </c>
      <c r="N418" s="26">
        <v>0.46853100000000003</v>
      </c>
      <c r="O418" s="26">
        <v>0</v>
      </c>
      <c r="P418" s="26">
        <v>0</v>
      </c>
      <c r="Q418" s="26">
        <v>0</v>
      </c>
      <c r="R418" s="26">
        <v>0</v>
      </c>
      <c r="S418" s="25">
        <v>0</v>
      </c>
      <c r="T418" s="26">
        <v>0</v>
      </c>
      <c r="U418" s="40">
        <v>0</v>
      </c>
      <c r="V418" s="9">
        <v>0</v>
      </c>
      <c r="W418" s="9">
        <v>0</v>
      </c>
      <c r="X418" s="26"/>
    </row>
    <row r="419" spans="1:24" s="10" customFormat="1" ht="26.4" x14ac:dyDescent="0.25">
      <c r="A419" s="1"/>
      <c r="B419" s="28" t="s">
        <v>361</v>
      </c>
      <c r="C419" s="103">
        <v>2021</v>
      </c>
      <c r="D419" s="70">
        <v>2021</v>
      </c>
      <c r="E419" s="70">
        <v>2021</v>
      </c>
      <c r="F419" s="97"/>
      <c r="G419" s="25">
        <v>0</v>
      </c>
      <c r="H419" s="25">
        <v>0</v>
      </c>
      <c r="I419" s="26">
        <v>0.25164055000000002</v>
      </c>
      <c r="J419" s="26">
        <v>0.25164055000000002</v>
      </c>
      <c r="K419" s="26">
        <v>0</v>
      </c>
      <c r="L419" s="26">
        <v>0</v>
      </c>
      <c r="M419" s="26">
        <v>0.25164055000000002</v>
      </c>
      <c r="N419" s="26">
        <v>0.25164055000000002</v>
      </c>
      <c r="O419" s="26">
        <v>0</v>
      </c>
      <c r="P419" s="26">
        <v>0</v>
      </c>
      <c r="Q419" s="26">
        <v>0</v>
      </c>
      <c r="R419" s="26">
        <v>0</v>
      </c>
      <c r="S419" s="25">
        <v>0</v>
      </c>
      <c r="T419" s="26">
        <v>0</v>
      </c>
      <c r="U419" s="40">
        <v>0</v>
      </c>
      <c r="V419" s="9">
        <v>0</v>
      </c>
      <c r="W419" s="9">
        <v>0</v>
      </c>
      <c r="X419" s="26"/>
    </row>
    <row r="420" spans="1:24" s="10" customFormat="1" x14ac:dyDescent="0.25">
      <c r="A420" s="1"/>
      <c r="B420" s="28" t="s">
        <v>362</v>
      </c>
      <c r="C420" s="103">
        <v>2021</v>
      </c>
      <c r="D420" s="70">
        <v>2021</v>
      </c>
      <c r="E420" s="70">
        <v>2021</v>
      </c>
      <c r="F420" s="97"/>
      <c r="G420" s="25">
        <v>0</v>
      </c>
      <c r="H420" s="25">
        <v>0</v>
      </c>
      <c r="I420" s="26">
        <v>0.25164055000000002</v>
      </c>
      <c r="J420" s="26">
        <v>0.25164055000000002</v>
      </c>
      <c r="K420" s="26">
        <v>0</v>
      </c>
      <c r="L420" s="26">
        <v>0</v>
      </c>
      <c r="M420" s="26">
        <v>0.25164055000000002</v>
      </c>
      <c r="N420" s="26">
        <v>0.25164055000000002</v>
      </c>
      <c r="O420" s="26">
        <v>0</v>
      </c>
      <c r="P420" s="26">
        <v>0</v>
      </c>
      <c r="Q420" s="26">
        <v>0</v>
      </c>
      <c r="R420" s="26">
        <v>0</v>
      </c>
      <c r="S420" s="25">
        <v>0</v>
      </c>
      <c r="T420" s="26">
        <v>0</v>
      </c>
      <c r="U420" s="40">
        <v>0</v>
      </c>
      <c r="V420" s="9">
        <v>0</v>
      </c>
      <c r="W420" s="9">
        <v>0</v>
      </c>
      <c r="X420" s="26"/>
    </row>
    <row r="421" spans="1:24" s="10" customFormat="1" ht="26.4" x14ac:dyDescent="0.25">
      <c r="A421" s="1"/>
      <c r="B421" s="28" t="s">
        <v>341</v>
      </c>
      <c r="C421" s="103">
        <v>2021</v>
      </c>
      <c r="D421" s="70">
        <v>2021</v>
      </c>
      <c r="E421" s="70">
        <v>2021</v>
      </c>
      <c r="F421" s="97"/>
      <c r="G421" s="25">
        <v>0</v>
      </c>
      <c r="H421" s="25">
        <v>0</v>
      </c>
      <c r="I421" s="26">
        <v>1.5649252899999999</v>
      </c>
      <c r="J421" s="26">
        <v>1.5649252899999999</v>
      </c>
      <c r="K421" s="26">
        <v>0</v>
      </c>
      <c r="L421" s="26">
        <v>0</v>
      </c>
      <c r="M421" s="26">
        <v>1.5649252899999999</v>
      </c>
      <c r="N421" s="26">
        <v>1.5649252899999999</v>
      </c>
      <c r="O421" s="26">
        <v>0</v>
      </c>
      <c r="P421" s="26">
        <v>0</v>
      </c>
      <c r="Q421" s="26">
        <v>0</v>
      </c>
      <c r="R421" s="26">
        <v>0</v>
      </c>
      <c r="S421" s="25">
        <v>0</v>
      </c>
      <c r="T421" s="26">
        <v>0</v>
      </c>
      <c r="U421" s="40">
        <v>0</v>
      </c>
      <c r="V421" s="9">
        <v>0</v>
      </c>
      <c r="W421" s="9">
        <v>0</v>
      </c>
      <c r="X421" s="26"/>
    </row>
    <row r="422" spans="1:24" s="10" customFormat="1" ht="26.4" x14ac:dyDescent="0.25">
      <c r="A422" s="1"/>
      <c r="B422" s="28" t="s">
        <v>715</v>
      </c>
      <c r="C422" s="103">
        <v>2021</v>
      </c>
      <c r="D422" s="70">
        <v>2021</v>
      </c>
      <c r="E422" s="70">
        <v>2021</v>
      </c>
      <c r="F422" s="97"/>
      <c r="G422" s="25">
        <v>0</v>
      </c>
      <c r="H422" s="25">
        <v>0</v>
      </c>
      <c r="I422" s="26">
        <v>0.20699999999999999</v>
      </c>
      <c r="J422" s="26">
        <v>0.20699999999999999</v>
      </c>
      <c r="K422" s="26">
        <v>0.20699999999999999</v>
      </c>
      <c r="L422" s="26">
        <v>0.20699999999999999</v>
      </c>
      <c r="M422" s="26">
        <v>0</v>
      </c>
      <c r="N422" s="26">
        <v>0</v>
      </c>
      <c r="O422" s="26">
        <v>0</v>
      </c>
      <c r="P422" s="26">
        <v>0</v>
      </c>
      <c r="Q422" s="26">
        <v>0</v>
      </c>
      <c r="R422" s="26">
        <v>0</v>
      </c>
      <c r="S422" s="25">
        <v>0</v>
      </c>
      <c r="T422" s="26">
        <v>0</v>
      </c>
      <c r="U422" s="40">
        <v>0</v>
      </c>
      <c r="V422" s="9">
        <v>0</v>
      </c>
      <c r="W422" s="9">
        <v>0</v>
      </c>
      <c r="X422" s="26"/>
    </row>
    <row r="423" spans="1:24" s="15" customFormat="1" ht="26.4" x14ac:dyDescent="0.25">
      <c r="A423" s="12"/>
      <c r="B423" s="28" t="s">
        <v>482</v>
      </c>
      <c r="C423" s="103">
        <v>2021</v>
      </c>
      <c r="D423" s="70">
        <v>2021</v>
      </c>
      <c r="E423" s="70">
        <v>2021</v>
      </c>
      <c r="F423" s="97"/>
      <c r="G423" s="25">
        <v>0</v>
      </c>
      <c r="H423" s="25">
        <v>0</v>
      </c>
      <c r="I423" s="26">
        <v>0.10563932000000001</v>
      </c>
      <c r="J423" s="26">
        <v>0.10563932000000001</v>
      </c>
      <c r="K423" s="26">
        <v>0</v>
      </c>
      <c r="L423" s="26">
        <v>0</v>
      </c>
      <c r="M423" s="26">
        <v>0</v>
      </c>
      <c r="N423" s="26">
        <v>0</v>
      </c>
      <c r="O423" s="26">
        <v>0.10563932000000001</v>
      </c>
      <c r="P423" s="26">
        <v>0.10563932000000001</v>
      </c>
      <c r="Q423" s="26">
        <v>0</v>
      </c>
      <c r="R423" s="26">
        <v>0</v>
      </c>
      <c r="S423" s="25">
        <v>0</v>
      </c>
      <c r="T423" s="26">
        <v>0</v>
      </c>
      <c r="U423" s="40">
        <v>0</v>
      </c>
      <c r="V423" s="9">
        <v>0</v>
      </c>
      <c r="W423" s="9">
        <v>0</v>
      </c>
      <c r="X423" s="25"/>
    </row>
    <row r="424" spans="1:24" s="15" customFormat="1" x14ac:dyDescent="0.25">
      <c r="A424" s="12"/>
      <c r="B424" s="28" t="s">
        <v>483</v>
      </c>
      <c r="C424" s="103">
        <v>2021</v>
      </c>
      <c r="D424" s="70">
        <v>2021</v>
      </c>
      <c r="E424" s="70">
        <v>2021</v>
      </c>
      <c r="F424" s="97"/>
      <c r="G424" s="25">
        <v>0</v>
      </c>
      <c r="H424" s="25">
        <v>0</v>
      </c>
      <c r="I424" s="26">
        <v>0.19269982000000002</v>
      </c>
      <c r="J424" s="26">
        <v>0.19269982000000002</v>
      </c>
      <c r="K424" s="26">
        <v>0</v>
      </c>
      <c r="L424" s="26">
        <v>0</v>
      </c>
      <c r="M424" s="26">
        <v>0</v>
      </c>
      <c r="N424" s="26">
        <v>0</v>
      </c>
      <c r="O424" s="26">
        <v>0.19269982000000002</v>
      </c>
      <c r="P424" s="26">
        <v>0.19269982000000002</v>
      </c>
      <c r="Q424" s="26">
        <v>0</v>
      </c>
      <c r="R424" s="26">
        <v>0</v>
      </c>
      <c r="S424" s="25">
        <v>0</v>
      </c>
      <c r="T424" s="26">
        <v>0</v>
      </c>
      <c r="U424" s="40">
        <v>0</v>
      </c>
      <c r="V424" s="9">
        <v>0</v>
      </c>
      <c r="W424" s="9">
        <v>0</v>
      </c>
      <c r="X424" s="25"/>
    </row>
    <row r="425" spans="1:24" s="15" customFormat="1" ht="26.4" x14ac:dyDescent="0.25">
      <c r="A425" s="12"/>
      <c r="B425" s="28" t="s">
        <v>484</v>
      </c>
      <c r="C425" s="103">
        <v>2021</v>
      </c>
      <c r="D425" s="70">
        <v>2021</v>
      </c>
      <c r="E425" s="70">
        <v>2021</v>
      </c>
      <c r="F425" s="97"/>
      <c r="G425" s="25">
        <v>0</v>
      </c>
      <c r="H425" s="25">
        <v>0</v>
      </c>
      <c r="I425" s="26">
        <v>1.24283677</v>
      </c>
      <c r="J425" s="26">
        <v>1.24283677</v>
      </c>
      <c r="K425" s="26">
        <v>0</v>
      </c>
      <c r="L425" s="26">
        <v>0</v>
      </c>
      <c r="M425" s="26">
        <v>0</v>
      </c>
      <c r="N425" s="26">
        <v>0</v>
      </c>
      <c r="O425" s="26">
        <v>0.12582477</v>
      </c>
      <c r="P425" s="26">
        <v>0.12582477</v>
      </c>
      <c r="Q425" s="26">
        <v>1.1170120000000001</v>
      </c>
      <c r="R425" s="26">
        <v>1.1170120000000001</v>
      </c>
      <c r="S425" s="25">
        <v>0</v>
      </c>
      <c r="T425" s="26">
        <v>0</v>
      </c>
      <c r="U425" s="40">
        <v>0</v>
      </c>
      <c r="V425" s="9">
        <v>0</v>
      </c>
      <c r="W425" s="9">
        <v>0</v>
      </c>
      <c r="X425" s="25"/>
    </row>
    <row r="426" spans="1:24" s="15" customFormat="1" x14ac:dyDescent="0.25">
      <c r="A426" s="12"/>
      <c r="B426" s="28" t="s">
        <v>485</v>
      </c>
      <c r="C426" s="103">
        <v>2021</v>
      </c>
      <c r="D426" s="70">
        <v>2021</v>
      </c>
      <c r="E426" s="70">
        <v>2021</v>
      </c>
      <c r="F426" s="97"/>
      <c r="G426" s="25">
        <v>0</v>
      </c>
      <c r="H426" s="25">
        <v>0</v>
      </c>
      <c r="I426" s="26">
        <v>0.15603497000000002</v>
      </c>
      <c r="J426" s="26">
        <v>0.15603497000000002</v>
      </c>
      <c r="K426" s="26">
        <v>0</v>
      </c>
      <c r="L426" s="26">
        <v>0</v>
      </c>
      <c r="M426" s="26">
        <v>0</v>
      </c>
      <c r="N426" s="26">
        <v>0</v>
      </c>
      <c r="O426" s="26">
        <v>0.15603497000000002</v>
      </c>
      <c r="P426" s="26">
        <v>0.15603497000000002</v>
      </c>
      <c r="Q426" s="26">
        <v>0</v>
      </c>
      <c r="R426" s="26">
        <v>0</v>
      </c>
      <c r="S426" s="25">
        <v>0</v>
      </c>
      <c r="T426" s="26">
        <v>0</v>
      </c>
      <c r="U426" s="40">
        <v>0</v>
      </c>
      <c r="V426" s="9">
        <v>0</v>
      </c>
      <c r="W426" s="9">
        <v>0</v>
      </c>
      <c r="X426" s="25"/>
    </row>
    <row r="427" spans="1:24" s="15" customFormat="1" x14ac:dyDescent="0.25">
      <c r="A427" s="12"/>
      <c r="B427" s="28" t="s">
        <v>486</v>
      </c>
      <c r="C427" s="103">
        <v>2021</v>
      </c>
      <c r="D427" s="70">
        <v>2021</v>
      </c>
      <c r="E427" s="70">
        <v>2021</v>
      </c>
      <c r="F427" s="97"/>
      <c r="G427" s="25">
        <v>0</v>
      </c>
      <c r="H427" s="25">
        <v>0</v>
      </c>
      <c r="I427" s="26">
        <v>0.19718822</v>
      </c>
      <c r="J427" s="26">
        <v>0.19718822</v>
      </c>
      <c r="K427" s="26">
        <v>0</v>
      </c>
      <c r="L427" s="26">
        <v>0</v>
      </c>
      <c r="M427" s="26">
        <v>0</v>
      </c>
      <c r="N427" s="26">
        <v>0</v>
      </c>
      <c r="O427" s="26">
        <v>0.19718822</v>
      </c>
      <c r="P427" s="26">
        <v>0.19718822</v>
      </c>
      <c r="Q427" s="26">
        <v>0</v>
      </c>
      <c r="R427" s="26">
        <v>0</v>
      </c>
      <c r="S427" s="25">
        <v>0</v>
      </c>
      <c r="T427" s="26">
        <v>0</v>
      </c>
      <c r="U427" s="40">
        <v>0</v>
      </c>
      <c r="V427" s="9">
        <v>0</v>
      </c>
      <c r="W427" s="9">
        <v>0</v>
      </c>
      <c r="X427" s="25"/>
    </row>
    <row r="428" spans="1:24" s="15" customFormat="1" ht="26.4" x14ac:dyDescent="0.25">
      <c r="A428" s="12"/>
      <c r="B428" s="28" t="s">
        <v>363</v>
      </c>
      <c r="C428" s="103">
        <v>2021</v>
      </c>
      <c r="D428" s="70">
        <v>2021</v>
      </c>
      <c r="E428" s="70">
        <v>2021</v>
      </c>
      <c r="F428" s="97"/>
      <c r="G428" s="25">
        <v>0</v>
      </c>
      <c r="H428" s="25">
        <v>0</v>
      </c>
      <c r="I428" s="26">
        <v>0.18162789000000001</v>
      </c>
      <c r="J428" s="26">
        <v>0.18162789000000001</v>
      </c>
      <c r="K428" s="26">
        <v>0</v>
      </c>
      <c r="L428" s="26">
        <v>0</v>
      </c>
      <c r="M428" s="26">
        <v>0.18162789000000001</v>
      </c>
      <c r="N428" s="26">
        <v>0.18162789000000001</v>
      </c>
      <c r="O428" s="26">
        <v>0</v>
      </c>
      <c r="P428" s="26">
        <v>0</v>
      </c>
      <c r="Q428" s="26">
        <v>0</v>
      </c>
      <c r="R428" s="26">
        <v>0</v>
      </c>
      <c r="S428" s="25">
        <v>0</v>
      </c>
      <c r="T428" s="26">
        <v>0</v>
      </c>
      <c r="U428" s="40">
        <v>0</v>
      </c>
      <c r="V428" s="9">
        <v>0</v>
      </c>
      <c r="W428" s="9">
        <v>0</v>
      </c>
      <c r="X428" s="25"/>
    </row>
    <row r="429" spans="1:24" s="15" customFormat="1" ht="26.4" x14ac:dyDescent="0.25">
      <c r="A429" s="12"/>
      <c r="B429" s="28" t="s">
        <v>487</v>
      </c>
      <c r="C429" s="103">
        <v>2021</v>
      </c>
      <c r="D429" s="70">
        <v>2021</v>
      </c>
      <c r="E429" s="70">
        <v>2021</v>
      </c>
      <c r="F429" s="97"/>
      <c r="G429" s="25">
        <v>0</v>
      </c>
      <c r="H429" s="25">
        <v>0</v>
      </c>
      <c r="I429" s="26">
        <v>0.25842999999999999</v>
      </c>
      <c r="J429" s="26">
        <v>0.25842999999999999</v>
      </c>
      <c r="K429" s="26">
        <v>0</v>
      </c>
      <c r="L429" s="26">
        <v>0</v>
      </c>
      <c r="M429" s="26">
        <v>0</v>
      </c>
      <c r="N429" s="26">
        <v>0</v>
      </c>
      <c r="O429" s="26">
        <v>0.25842999999999999</v>
      </c>
      <c r="P429" s="26">
        <v>0.25842999999999999</v>
      </c>
      <c r="Q429" s="26">
        <v>0</v>
      </c>
      <c r="R429" s="26">
        <v>0</v>
      </c>
      <c r="S429" s="25">
        <v>0</v>
      </c>
      <c r="T429" s="26">
        <v>0</v>
      </c>
      <c r="U429" s="40">
        <v>0</v>
      </c>
      <c r="V429" s="9">
        <v>0</v>
      </c>
      <c r="W429" s="9">
        <v>0</v>
      </c>
      <c r="X429" s="25"/>
    </row>
    <row r="430" spans="1:24" s="15" customFormat="1" ht="26.4" x14ac:dyDescent="0.25">
      <c r="A430" s="12"/>
      <c r="B430" s="28" t="s">
        <v>488</v>
      </c>
      <c r="C430" s="103">
        <v>2021</v>
      </c>
      <c r="D430" s="70">
        <v>2021</v>
      </c>
      <c r="E430" s="70">
        <v>2021</v>
      </c>
      <c r="F430" s="97"/>
      <c r="G430" s="25">
        <v>0</v>
      </c>
      <c r="H430" s="25">
        <v>0</v>
      </c>
      <c r="I430" s="26">
        <v>0.35554726666666669</v>
      </c>
      <c r="J430" s="26">
        <v>0.35554726666666669</v>
      </c>
      <c r="K430" s="26">
        <v>0</v>
      </c>
      <c r="L430" s="26">
        <v>0</v>
      </c>
      <c r="M430" s="26">
        <v>0</v>
      </c>
      <c r="N430" s="26">
        <v>0</v>
      </c>
      <c r="O430" s="26">
        <v>0.35554726666666669</v>
      </c>
      <c r="P430" s="26">
        <v>0.35554726666666669</v>
      </c>
      <c r="Q430" s="26">
        <v>0</v>
      </c>
      <c r="R430" s="26">
        <v>0</v>
      </c>
      <c r="S430" s="25">
        <v>0</v>
      </c>
      <c r="T430" s="26">
        <v>0</v>
      </c>
      <c r="U430" s="40">
        <v>0</v>
      </c>
      <c r="V430" s="9">
        <v>0</v>
      </c>
      <c r="W430" s="9">
        <v>0</v>
      </c>
      <c r="X430" s="25"/>
    </row>
    <row r="431" spans="1:24" s="15" customFormat="1" x14ac:dyDescent="0.25">
      <c r="A431" s="12"/>
      <c r="B431" s="28" t="s">
        <v>489</v>
      </c>
      <c r="C431" s="103">
        <v>2021</v>
      </c>
      <c r="D431" s="70">
        <v>2021</v>
      </c>
      <c r="E431" s="70">
        <v>2021</v>
      </c>
      <c r="F431" s="97"/>
      <c r="G431" s="25">
        <v>0</v>
      </c>
      <c r="H431" s="25">
        <v>0</v>
      </c>
      <c r="I431" s="26">
        <v>0.35554726666666669</v>
      </c>
      <c r="J431" s="26">
        <v>0.35554726666666669</v>
      </c>
      <c r="K431" s="26">
        <v>0</v>
      </c>
      <c r="L431" s="26">
        <v>0</v>
      </c>
      <c r="M431" s="26">
        <v>0</v>
      </c>
      <c r="N431" s="26">
        <v>0</v>
      </c>
      <c r="O431" s="26">
        <v>0.35554726666666669</v>
      </c>
      <c r="P431" s="26">
        <v>0.35554726666666669</v>
      </c>
      <c r="Q431" s="26">
        <v>0</v>
      </c>
      <c r="R431" s="26">
        <v>0</v>
      </c>
      <c r="S431" s="25">
        <v>0</v>
      </c>
      <c r="T431" s="26">
        <v>0</v>
      </c>
      <c r="U431" s="40">
        <v>0</v>
      </c>
      <c r="V431" s="9">
        <v>0</v>
      </c>
      <c r="W431" s="9">
        <v>0</v>
      </c>
      <c r="X431" s="25"/>
    </row>
    <row r="432" spans="1:24" s="15" customFormat="1" ht="26.4" x14ac:dyDescent="0.25">
      <c r="A432" s="12"/>
      <c r="B432" s="28" t="s">
        <v>490</v>
      </c>
      <c r="C432" s="103">
        <v>2021</v>
      </c>
      <c r="D432" s="70">
        <v>2021</v>
      </c>
      <c r="E432" s="70">
        <v>2021</v>
      </c>
      <c r="F432" s="97"/>
      <c r="G432" s="25">
        <v>0</v>
      </c>
      <c r="H432" s="25">
        <v>0</v>
      </c>
      <c r="I432" s="26">
        <v>0.1067975</v>
      </c>
      <c r="J432" s="26">
        <v>0.1067975</v>
      </c>
      <c r="K432" s="26">
        <v>0</v>
      </c>
      <c r="L432" s="26">
        <v>0</v>
      </c>
      <c r="M432" s="26">
        <v>0</v>
      </c>
      <c r="N432" s="26">
        <v>0</v>
      </c>
      <c r="O432" s="26">
        <v>0.1067975</v>
      </c>
      <c r="P432" s="26">
        <v>0.1067975</v>
      </c>
      <c r="Q432" s="26">
        <v>0</v>
      </c>
      <c r="R432" s="26">
        <v>0</v>
      </c>
      <c r="S432" s="25">
        <v>0</v>
      </c>
      <c r="T432" s="26">
        <v>0</v>
      </c>
      <c r="U432" s="40">
        <v>0</v>
      </c>
      <c r="V432" s="9">
        <v>0</v>
      </c>
      <c r="W432" s="9">
        <v>0</v>
      </c>
      <c r="X432" s="25"/>
    </row>
    <row r="433" spans="1:24" s="15" customFormat="1" ht="26.4" x14ac:dyDescent="0.25">
      <c r="A433" s="12"/>
      <c r="B433" s="28" t="s">
        <v>491</v>
      </c>
      <c r="C433" s="103">
        <v>2021</v>
      </c>
      <c r="D433" s="70">
        <v>2021</v>
      </c>
      <c r="E433" s="70">
        <v>2021</v>
      </c>
      <c r="F433" s="97"/>
      <c r="G433" s="25">
        <v>0</v>
      </c>
      <c r="H433" s="25">
        <v>0</v>
      </c>
      <c r="I433" s="26">
        <v>0.13589438000000001</v>
      </c>
      <c r="J433" s="26">
        <v>0.13589438000000001</v>
      </c>
      <c r="K433" s="26">
        <v>0</v>
      </c>
      <c r="L433" s="26">
        <v>0</v>
      </c>
      <c r="M433" s="26">
        <v>0</v>
      </c>
      <c r="N433" s="26">
        <v>0</v>
      </c>
      <c r="O433" s="26">
        <v>0.13589438000000001</v>
      </c>
      <c r="P433" s="26">
        <v>0.13589438000000001</v>
      </c>
      <c r="Q433" s="26">
        <v>0</v>
      </c>
      <c r="R433" s="26">
        <v>0</v>
      </c>
      <c r="S433" s="25">
        <v>0</v>
      </c>
      <c r="T433" s="26">
        <v>0</v>
      </c>
      <c r="U433" s="40">
        <v>0</v>
      </c>
      <c r="V433" s="9">
        <v>0</v>
      </c>
      <c r="W433" s="9">
        <v>0</v>
      </c>
      <c r="X433" s="25"/>
    </row>
    <row r="434" spans="1:24" s="15" customFormat="1" ht="26.4" x14ac:dyDescent="0.25">
      <c r="A434" s="12"/>
      <c r="B434" s="28" t="s">
        <v>492</v>
      </c>
      <c r="C434" s="103">
        <v>2021</v>
      </c>
      <c r="D434" s="70">
        <v>2021</v>
      </c>
      <c r="E434" s="70">
        <v>2021</v>
      </c>
      <c r="F434" s="97"/>
      <c r="G434" s="25">
        <v>0</v>
      </c>
      <c r="H434" s="25">
        <v>0</v>
      </c>
      <c r="I434" s="26">
        <v>0.13589438000000001</v>
      </c>
      <c r="J434" s="26">
        <v>0.13589438000000001</v>
      </c>
      <c r="K434" s="26">
        <v>0</v>
      </c>
      <c r="L434" s="26">
        <v>0</v>
      </c>
      <c r="M434" s="26">
        <v>0</v>
      </c>
      <c r="N434" s="26">
        <v>0</v>
      </c>
      <c r="O434" s="26">
        <v>0.13589438000000001</v>
      </c>
      <c r="P434" s="26">
        <v>0.13589438000000001</v>
      </c>
      <c r="Q434" s="26">
        <v>0</v>
      </c>
      <c r="R434" s="26">
        <v>0</v>
      </c>
      <c r="S434" s="25">
        <v>0</v>
      </c>
      <c r="T434" s="26">
        <v>0</v>
      </c>
      <c r="U434" s="40">
        <v>0</v>
      </c>
      <c r="V434" s="9">
        <v>0</v>
      </c>
      <c r="W434" s="9">
        <v>0</v>
      </c>
      <c r="X434" s="25"/>
    </row>
    <row r="435" spans="1:24" s="15" customFormat="1" ht="16.5" customHeight="1" x14ac:dyDescent="0.25">
      <c r="A435" s="12"/>
      <c r="B435" s="28" t="s">
        <v>717</v>
      </c>
      <c r="C435" s="103">
        <v>2021</v>
      </c>
      <c r="D435" s="70">
        <v>2021</v>
      </c>
      <c r="E435" s="70">
        <v>2021</v>
      </c>
      <c r="F435" s="97"/>
      <c r="G435" s="25">
        <v>0</v>
      </c>
      <c r="H435" s="25">
        <v>0</v>
      </c>
      <c r="I435" s="26">
        <v>0.67300000000000004</v>
      </c>
      <c r="J435" s="26">
        <v>0.67300000000000004</v>
      </c>
      <c r="K435" s="26">
        <v>0.67300000000000004</v>
      </c>
      <c r="L435" s="26">
        <v>0.67300000000000004</v>
      </c>
      <c r="M435" s="26">
        <v>0</v>
      </c>
      <c r="N435" s="26">
        <v>0</v>
      </c>
      <c r="O435" s="26">
        <v>0</v>
      </c>
      <c r="P435" s="26">
        <v>0</v>
      </c>
      <c r="Q435" s="26">
        <v>0</v>
      </c>
      <c r="R435" s="26">
        <v>0</v>
      </c>
      <c r="S435" s="25">
        <v>0</v>
      </c>
      <c r="T435" s="26">
        <v>0</v>
      </c>
      <c r="U435" s="40">
        <v>0</v>
      </c>
      <c r="V435" s="9">
        <v>0</v>
      </c>
      <c r="W435" s="9">
        <v>0</v>
      </c>
      <c r="X435" s="25"/>
    </row>
    <row r="436" spans="1:24" s="15" customFormat="1" ht="39.6" x14ac:dyDescent="0.25">
      <c r="A436" s="12"/>
      <c r="B436" s="57" t="s">
        <v>512</v>
      </c>
      <c r="C436" s="103">
        <v>2021</v>
      </c>
      <c r="D436" s="70">
        <v>2021</v>
      </c>
      <c r="E436" s="70">
        <v>2021</v>
      </c>
      <c r="F436" s="97"/>
      <c r="G436" s="25">
        <v>0</v>
      </c>
      <c r="H436" s="25">
        <v>0</v>
      </c>
      <c r="I436" s="26">
        <v>5.4420690000000001E-2</v>
      </c>
      <c r="J436" s="26">
        <v>5.4420690000000001E-2</v>
      </c>
      <c r="K436" s="26">
        <v>0</v>
      </c>
      <c r="L436" s="26">
        <v>0</v>
      </c>
      <c r="M436" s="26">
        <v>5.4420690000000001E-2</v>
      </c>
      <c r="N436" s="26">
        <v>5.4420690000000001E-2</v>
      </c>
      <c r="O436" s="26">
        <v>0</v>
      </c>
      <c r="P436" s="26">
        <v>0</v>
      </c>
      <c r="Q436" s="26">
        <v>0</v>
      </c>
      <c r="R436" s="26">
        <v>0</v>
      </c>
      <c r="S436" s="25">
        <v>0</v>
      </c>
      <c r="T436" s="26">
        <v>0</v>
      </c>
      <c r="U436" s="40">
        <v>0</v>
      </c>
      <c r="V436" s="9">
        <v>0</v>
      </c>
      <c r="W436" s="9">
        <v>0</v>
      </c>
      <c r="X436" s="25"/>
    </row>
    <row r="437" spans="1:24" s="15" customFormat="1" ht="39.6" x14ac:dyDescent="0.25">
      <c r="A437" s="12"/>
      <c r="B437" s="55" t="s">
        <v>514</v>
      </c>
      <c r="C437" s="103">
        <v>2021</v>
      </c>
      <c r="D437" s="70">
        <v>2021</v>
      </c>
      <c r="E437" s="70">
        <v>2021</v>
      </c>
      <c r="F437" s="97"/>
      <c r="G437" s="25">
        <v>0</v>
      </c>
      <c r="H437" s="25">
        <v>0</v>
      </c>
      <c r="I437" s="26">
        <v>2.1335440000000001E-2</v>
      </c>
      <c r="J437" s="26">
        <v>2.1335440000000001E-2</v>
      </c>
      <c r="K437" s="26">
        <v>0</v>
      </c>
      <c r="L437" s="26">
        <v>0</v>
      </c>
      <c r="M437" s="26">
        <v>2.1335440000000001E-2</v>
      </c>
      <c r="N437" s="26">
        <v>2.1335440000000001E-2</v>
      </c>
      <c r="O437" s="26">
        <v>0</v>
      </c>
      <c r="P437" s="26">
        <v>0</v>
      </c>
      <c r="Q437" s="26">
        <v>0</v>
      </c>
      <c r="R437" s="26">
        <v>0</v>
      </c>
      <c r="S437" s="25">
        <v>0</v>
      </c>
      <c r="T437" s="26">
        <v>0</v>
      </c>
      <c r="U437" s="40">
        <v>0</v>
      </c>
      <c r="V437" s="9">
        <v>0</v>
      </c>
      <c r="W437" s="9">
        <v>0</v>
      </c>
      <c r="X437" s="25"/>
    </row>
    <row r="438" spans="1:24" s="15" customFormat="1" ht="26.4" x14ac:dyDescent="0.25">
      <c r="A438" s="12"/>
      <c r="B438" s="28" t="s">
        <v>518</v>
      </c>
      <c r="C438" s="103">
        <v>2021</v>
      </c>
      <c r="D438" s="70">
        <v>2021</v>
      </c>
      <c r="E438" s="70">
        <v>2021</v>
      </c>
      <c r="F438" s="97"/>
      <c r="G438" s="25">
        <v>0</v>
      </c>
      <c r="H438" s="25">
        <v>0</v>
      </c>
      <c r="I438" s="26">
        <v>0.74235899999999999</v>
      </c>
      <c r="J438" s="26">
        <v>0.74235899999999999</v>
      </c>
      <c r="K438" s="26">
        <v>0</v>
      </c>
      <c r="L438" s="26">
        <v>0</v>
      </c>
      <c r="M438" s="26">
        <v>0.74235899999999999</v>
      </c>
      <c r="N438" s="26">
        <v>0.74235899999999999</v>
      </c>
      <c r="O438" s="26">
        <v>0</v>
      </c>
      <c r="P438" s="26">
        <v>0</v>
      </c>
      <c r="Q438" s="26">
        <v>0</v>
      </c>
      <c r="R438" s="26">
        <v>0</v>
      </c>
      <c r="S438" s="25">
        <v>0</v>
      </c>
      <c r="T438" s="26">
        <v>0</v>
      </c>
      <c r="U438" s="40">
        <v>0</v>
      </c>
      <c r="V438" s="9">
        <v>0</v>
      </c>
      <c r="W438" s="9">
        <v>0</v>
      </c>
      <c r="X438" s="25"/>
    </row>
    <row r="439" spans="1:24" s="15" customFormat="1" ht="26.4" x14ac:dyDescent="0.25">
      <c r="A439" s="12"/>
      <c r="B439" s="28" t="s">
        <v>719</v>
      </c>
      <c r="C439" s="103">
        <v>2021</v>
      </c>
      <c r="D439" s="70">
        <v>2021</v>
      </c>
      <c r="E439" s="70">
        <v>2021</v>
      </c>
      <c r="F439" s="97"/>
      <c r="G439" s="25">
        <v>0</v>
      </c>
      <c r="H439" s="25">
        <v>0</v>
      </c>
      <c r="I439" s="26">
        <v>2.714</v>
      </c>
      <c r="J439" s="26">
        <v>2.714</v>
      </c>
      <c r="K439" s="26">
        <v>0</v>
      </c>
      <c r="L439" s="26">
        <v>0</v>
      </c>
      <c r="M439" s="26">
        <v>0</v>
      </c>
      <c r="N439" s="26">
        <v>0</v>
      </c>
      <c r="O439" s="26">
        <v>2.714</v>
      </c>
      <c r="P439" s="26">
        <v>2.714</v>
      </c>
      <c r="Q439" s="26">
        <v>0</v>
      </c>
      <c r="R439" s="26">
        <v>0</v>
      </c>
      <c r="S439" s="25">
        <v>0</v>
      </c>
      <c r="T439" s="26">
        <v>0</v>
      </c>
      <c r="U439" s="40">
        <v>0</v>
      </c>
      <c r="V439" s="9">
        <v>0</v>
      </c>
      <c r="W439" s="9">
        <v>0</v>
      </c>
      <c r="X439" s="25"/>
    </row>
    <row r="440" spans="1:24" s="15" customFormat="1" x14ac:dyDescent="0.25">
      <c r="A440" s="12"/>
      <c r="B440" s="28" t="s">
        <v>544</v>
      </c>
      <c r="C440" s="103">
        <v>2021</v>
      </c>
      <c r="D440" s="70">
        <v>2021</v>
      </c>
      <c r="E440" s="70">
        <v>2021</v>
      </c>
      <c r="F440" s="97"/>
      <c r="G440" s="25">
        <v>0</v>
      </c>
      <c r="H440" s="25">
        <v>0</v>
      </c>
      <c r="I440" s="26">
        <v>5.912808E-2</v>
      </c>
      <c r="J440" s="26">
        <v>5.912808E-2</v>
      </c>
      <c r="K440" s="26">
        <v>0</v>
      </c>
      <c r="L440" s="26">
        <v>0</v>
      </c>
      <c r="M440" s="26">
        <v>0</v>
      </c>
      <c r="N440" s="26">
        <v>0</v>
      </c>
      <c r="O440" s="26">
        <v>0</v>
      </c>
      <c r="P440" s="26">
        <v>0</v>
      </c>
      <c r="Q440" s="26">
        <v>5.912808E-2</v>
      </c>
      <c r="R440" s="26">
        <v>5.912808E-2</v>
      </c>
      <c r="S440" s="25">
        <v>0</v>
      </c>
      <c r="T440" s="26">
        <v>0</v>
      </c>
      <c r="U440" s="40">
        <v>0</v>
      </c>
      <c r="V440" s="9">
        <v>0</v>
      </c>
      <c r="W440" s="9">
        <v>0</v>
      </c>
      <c r="X440" s="25"/>
    </row>
    <row r="441" spans="1:24" s="15" customFormat="1" x14ac:dyDescent="0.25">
      <c r="A441" s="12"/>
      <c r="B441" s="28" t="s">
        <v>545</v>
      </c>
      <c r="C441" s="103">
        <v>2021</v>
      </c>
      <c r="D441" s="70">
        <v>2021</v>
      </c>
      <c r="E441" s="70">
        <v>2021</v>
      </c>
      <c r="F441" s="97"/>
      <c r="G441" s="25">
        <v>0</v>
      </c>
      <c r="H441" s="25">
        <v>0</v>
      </c>
      <c r="I441" s="26">
        <v>5.912808E-2</v>
      </c>
      <c r="J441" s="26">
        <v>5.912808E-2</v>
      </c>
      <c r="K441" s="26">
        <v>0</v>
      </c>
      <c r="L441" s="26">
        <v>0</v>
      </c>
      <c r="M441" s="26">
        <v>0</v>
      </c>
      <c r="N441" s="26">
        <v>0</v>
      </c>
      <c r="O441" s="26">
        <v>0</v>
      </c>
      <c r="P441" s="26">
        <v>0</v>
      </c>
      <c r="Q441" s="26">
        <v>5.912808E-2</v>
      </c>
      <c r="R441" s="26">
        <v>5.912808E-2</v>
      </c>
      <c r="S441" s="25">
        <v>0</v>
      </c>
      <c r="T441" s="26">
        <v>0</v>
      </c>
      <c r="U441" s="40">
        <v>0</v>
      </c>
      <c r="V441" s="9">
        <v>0</v>
      </c>
      <c r="W441" s="9">
        <v>0</v>
      </c>
      <c r="X441" s="25"/>
    </row>
    <row r="442" spans="1:24" s="15" customFormat="1" ht="26.4" x14ac:dyDescent="0.25">
      <c r="A442" s="12"/>
      <c r="B442" s="28" t="s">
        <v>546</v>
      </c>
      <c r="C442" s="103">
        <v>2021</v>
      </c>
      <c r="D442" s="70">
        <v>2021</v>
      </c>
      <c r="E442" s="70">
        <v>2021</v>
      </c>
      <c r="F442" s="97"/>
      <c r="G442" s="25">
        <v>0</v>
      </c>
      <c r="H442" s="25">
        <v>0</v>
      </c>
      <c r="I442" s="26">
        <v>0.15361539999999999</v>
      </c>
      <c r="J442" s="26">
        <v>0.15361539999999999</v>
      </c>
      <c r="K442" s="26">
        <v>0</v>
      </c>
      <c r="L442" s="26">
        <v>0</v>
      </c>
      <c r="M442" s="26">
        <v>0</v>
      </c>
      <c r="N442" s="26">
        <v>0</v>
      </c>
      <c r="O442" s="26">
        <v>0</v>
      </c>
      <c r="P442" s="26">
        <v>0</v>
      </c>
      <c r="Q442" s="26">
        <v>0.15361539999999999</v>
      </c>
      <c r="R442" s="26">
        <v>0.15361539999999999</v>
      </c>
      <c r="S442" s="25">
        <v>0</v>
      </c>
      <c r="T442" s="26">
        <v>0</v>
      </c>
      <c r="U442" s="40">
        <v>0</v>
      </c>
      <c r="V442" s="9">
        <v>0</v>
      </c>
      <c r="W442" s="9">
        <v>0</v>
      </c>
      <c r="X442" s="25"/>
    </row>
    <row r="443" spans="1:24" s="15" customFormat="1" ht="26.4" x14ac:dyDescent="0.25">
      <c r="A443" s="12"/>
      <c r="B443" s="28" t="s">
        <v>547</v>
      </c>
      <c r="C443" s="103">
        <v>2021</v>
      </c>
      <c r="D443" s="70">
        <v>2021</v>
      </c>
      <c r="E443" s="70">
        <v>2021</v>
      </c>
      <c r="F443" s="97"/>
      <c r="G443" s="25">
        <v>0</v>
      </c>
      <c r="H443" s="25">
        <v>0</v>
      </c>
      <c r="I443" s="26">
        <v>9.9155989999999999E-2</v>
      </c>
      <c r="J443" s="26">
        <v>9.9155989999999999E-2</v>
      </c>
      <c r="K443" s="26">
        <v>0</v>
      </c>
      <c r="L443" s="26">
        <v>0</v>
      </c>
      <c r="M443" s="26">
        <v>0</v>
      </c>
      <c r="N443" s="26">
        <v>0</v>
      </c>
      <c r="O443" s="26">
        <v>0</v>
      </c>
      <c r="P443" s="26">
        <v>0</v>
      </c>
      <c r="Q443" s="26">
        <v>9.9155989999999999E-2</v>
      </c>
      <c r="R443" s="26">
        <v>9.9155989999999999E-2</v>
      </c>
      <c r="S443" s="25">
        <v>0</v>
      </c>
      <c r="T443" s="26">
        <v>0</v>
      </c>
      <c r="U443" s="40">
        <v>0</v>
      </c>
      <c r="V443" s="9">
        <v>0</v>
      </c>
      <c r="W443" s="9">
        <v>0</v>
      </c>
      <c r="X443" s="25"/>
    </row>
    <row r="444" spans="1:24" s="15" customFormat="1" ht="26.4" x14ac:dyDescent="0.25">
      <c r="A444" s="12"/>
      <c r="B444" s="28" t="s">
        <v>548</v>
      </c>
      <c r="C444" s="103">
        <v>2021</v>
      </c>
      <c r="D444" s="70">
        <v>2021</v>
      </c>
      <c r="E444" s="70">
        <v>2021</v>
      </c>
      <c r="F444" s="97"/>
      <c r="G444" s="25">
        <v>0</v>
      </c>
      <c r="H444" s="25">
        <v>0</v>
      </c>
      <c r="I444" s="26">
        <v>9.9155989999999999E-2</v>
      </c>
      <c r="J444" s="26">
        <v>9.9155989999999999E-2</v>
      </c>
      <c r="K444" s="26">
        <v>0</v>
      </c>
      <c r="L444" s="26">
        <v>0</v>
      </c>
      <c r="M444" s="26">
        <v>0</v>
      </c>
      <c r="N444" s="26">
        <v>0</v>
      </c>
      <c r="O444" s="26">
        <v>0</v>
      </c>
      <c r="P444" s="26">
        <v>0</v>
      </c>
      <c r="Q444" s="26">
        <v>9.9155989999999999E-2</v>
      </c>
      <c r="R444" s="26">
        <v>9.9155989999999999E-2</v>
      </c>
      <c r="S444" s="25">
        <v>0</v>
      </c>
      <c r="T444" s="26">
        <v>0</v>
      </c>
      <c r="U444" s="40">
        <v>0</v>
      </c>
      <c r="V444" s="9">
        <v>0</v>
      </c>
      <c r="W444" s="9">
        <v>0</v>
      </c>
      <c r="X444" s="25"/>
    </row>
    <row r="445" spans="1:24" s="15" customFormat="1" x14ac:dyDescent="0.25">
      <c r="A445" s="12"/>
      <c r="B445" s="28" t="s">
        <v>549</v>
      </c>
      <c r="C445" s="103">
        <v>2021</v>
      </c>
      <c r="D445" s="70">
        <v>2021</v>
      </c>
      <c r="E445" s="70">
        <v>2021</v>
      </c>
      <c r="F445" s="97"/>
      <c r="G445" s="25">
        <v>0</v>
      </c>
      <c r="H445" s="25">
        <v>0</v>
      </c>
      <c r="I445" s="26">
        <v>0.19745945000000001</v>
      </c>
      <c r="J445" s="26">
        <v>0.19745945000000001</v>
      </c>
      <c r="K445" s="26">
        <v>0</v>
      </c>
      <c r="L445" s="26">
        <v>0</v>
      </c>
      <c r="M445" s="26">
        <v>0</v>
      </c>
      <c r="N445" s="26">
        <v>0</v>
      </c>
      <c r="O445" s="26">
        <v>0</v>
      </c>
      <c r="P445" s="26">
        <v>0</v>
      </c>
      <c r="Q445" s="26">
        <v>0.19745945000000001</v>
      </c>
      <c r="R445" s="26">
        <v>0.19745945000000001</v>
      </c>
      <c r="S445" s="25">
        <v>0</v>
      </c>
      <c r="T445" s="26">
        <v>0</v>
      </c>
      <c r="U445" s="40">
        <v>0</v>
      </c>
      <c r="V445" s="9">
        <v>0</v>
      </c>
      <c r="W445" s="9">
        <v>0</v>
      </c>
      <c r="X445" s="25"/>
    </row>
    <row r="446" spans="1:24" s="15" customFormat="1" ht="26.4" x14ac:dyDescent="0.25">
      <c r="A446" s="12"/>
      <c r="B446" s="28" t="s">
        <v>551</v>
      </c>
      <c r="C446" s="103">
        <v>2021</v>
      </c>
      <c r="D446" s="70">
        <v>2021</v>
      </c>
      <c r="E446" s="70">
        <v>2021</v>
      </c>
      <c r="F446" s="97"/>
      <c r="G446" s="25">
        <v>0</v>
      </c>
      <c r="H446" s="25">
        <v>0</v>
      </c>
      <c r="I446" s="26">
        <v>0.15655209</v>
      </c>
      <c r="J446" s="26">
        <v>1.20050309</v>
      </c>
      <c r="K446" s="26">
        <v>0</v>
      </c>
      <c r="L446" s="26">
        <v>0</v>
      </c>
      <c r="M446" s="26">
        <v>0</v>
      </c>
      <c r="N446" s="26">
        <v>0</v>
      </c>
      <c r="O446" s="26">
        <v>0</v>
      </c>
      <c r="P446" s="26">
        <v>0</v>
      </c>
      <c r="Q446" s="26">
        <v>0.15655209</v>
      </c>
      <c r="R446" s="26">
        <v>1.20050309</v>
      </c>
      <c r="S446" s="25">
        <v>0</v>
      </c>
      <c r="T446" s="26">
        <v>0</v>
      </c>
      <c r="U446" s="40">
        <v>0</v>
      </c>
      <c r="V446" s="9">
        <v>0</v>
      </c>
      <c r="W446" s="9">
        <v>0</v>
      </c>
      <c r="X446" s="25"/>
    </row>
    <row r="447" spans="1:24" s="15" customFormat="1" ht="26.4" x14ac:dyDescent="0.25">
      <c r="A447" s="12"/>
      <c r="B447" s="28" t="s">
        <v>716</v>
      </c>
      <c r="C447" s="103">
        <v>2021</v>
      </c>
      <c r="D447" s="70">
        <v>2021</v>
      </c>
      <c r="E447" s="70">
        <v>2021</v>
      </c>
      <c r="F447" s="97"/>
      <c r="G447" s="25">
        <v>0</v>
      </c>
      <c r="H447" s="25">
        <v>0</v>
      </c>
      <c r="I447" s="26">
        <v>0.26300000000000001</v>
      </c>
      <c r="J447" s="26">
        <v>0.26300000000000001</v>
      </c>
      <c r="K447" s="26">
        <v>0</v>
      </c>
      <c r="L447" s="26">
        <v>0</v>
      </c>
      <c r="M447" s="26">
        <v>0</v>
      </c>
      <c r="N447" s="26">
        <v>0</v>
      </c>
      <c r="O447" s="26">
        <v>0</v>
      </c>
      <c r="P447" s="26">
        <v>0</v>
      </c>
      <c r="Q447" s="26">
        <v>0.26300000000000001</v>
      </c>
      <c r="R447" s="26">
        <v>0.26300000000000001</v>
      </c>
      <c r="S447" s="25">
        <v>0</v>
      </c>
      <c r="T447" s="26">
        <v>0</v>
      </c>
      <c r="U447" s="40">
        <v>0</v>
      </c>
      <c r="V447" s="9">
        <v>0</v>
      </c>
      <c r="W447" s="9">
        <v>0</v>
      </c>
      <c r="X447" s="25"/>
    </row>
    <row r="448" spans="1:24" s="15" customFormat="1" ht="26.4" x14ac:dyDescent="0.25">
      <c r="A448" s="12"/>
      <c r="B448" s="24" t="s">
        <v>593</v>
      </c>
      <c r="C448" s="103">
        <v>2021</v>
      </c>
      <c r="D448" s="70">
        <v>2021</v>
      </c>
      <c r="E448" s="70">
        <v>2021</v>
      </c>
      <c r="F448" s="97"/>
      <c r="G448" s="25">
        <v>0</v>
      </c>
      <c r="H448" s="25">
        <v>0</v>
      </c>
      <c r="I448" s="26">
        <v>9.7291780000000008E-2</v>
      </c>
      <c r="J448" s="26">
        <v>9.7291780000000008E-2</v>
      </c>
      <c r="K448" s="26">
        <v>0</v>
      </c>
      <c r="L448" s="26">
        <v>0</v>
      </c>
      <c r="M448" s="26">
        <v>0</v>
      </c>
      <c r="N448" s="26">
        <v>0</v>
      </c>
      <c r="O448" s="26">
        <v>0</v>
      </c>
      <c r="P448" s="26">
        <v>0</v>
      </c>
      <c r="Q448" s="26">
        <v>9.7291780000000008E-2</v>
      </c>
      <c r="R448" s="26">
        <v>9.7291780000000008E-2</v>
      </c>
      <c r="S448" s="25">
        <v>0</v>
      </c>
      <c r="T448" s="26">
        <v>0</v>
      </c>
      <c r="U448" s="40">
        <v>0</v>
      </c>
      <c r="V448" s="9">
        <v>0</v>
      </c>
      <c r="W448" s="9">
        <v>0</v>
      </c>
      <c r="X448" s="25"/>
    </row>
    <row r="449" spans="1:24" s="15" customFormat="1" ht="26.4" x14ac:dyDescent="0.25">
      <c r="A449" s="12"/>
      <c r="B449" s="24" t="s">
        <v>594</v>
      </c>
      <c r="C449" s="103">
        <v>2021</v>
      </c>
      <c r="D449" s="70">
        <v>2021</v>
      </c>
      <c r="E449" s="70">
        <v>2021</v>
      </c>
      <c r="F449" s="97"/>
      <c r="G449" s="25">
        <v>0</v>
      </c>
      <c r="H449" s="25">
        <v>0</v>
      </c>
      <c r="I449" s="26">
        <v>5.3303419999999997E-2</v>
      </c>
      <c r="J449" s="26">
        <v>5.3303419999999997E-2</v>
      </c>
      <c r="K449" s="26">
        <v>0</v>
      </c>
      <c r="L449" s="26">
        <v>0</v>
      </c>
      <c r="M449" s="26">
        <v>0</v>
      </c>
      <c r="N449" s="26">
        <v>0</v>
      </c>
      <c r="O449" s="26">
        <v>0</v>
      </c>
      <c r="P449" s="26">
        <v>0</v>
      </c>
      <c r="Q449" s="26">
        <v>5.3303419999999997E-2</v>
      </c>
      <c r="R449" s="26">
        <v>5.3303419999999997E-2</v>
      </c>
      <c r="S449" s="25">
        <v>0</v>
      </c>
      <c r="T449" s="26">
        <v>0</v>
      </c>
      <c r="U449" s="40">
        <v>0</v>
      </c>
      <c r="V449" s="9">
        <v>0</v>
      </c>
      <c r="W449" s="9">
        <v>0</v>
      </c>
      <c r="X449" s="25"/>
    </row>
    <row r="450" spans="1:24" s="15" customFormat="1" ht="26.4" x14ac:dyDescent="0.25">
      <c r="A450" s="12"/>
      <c r="B450" s="24" t="s">
        <v>595</v>
      </c>
      <c r="C450" s="103">
        <v>2021</v>
      </c>
      <c r="D450" s="70">
        <v>2021</v>
      </c>
      <c r="E450" s="70">
        <v>2021</v>
      </c>
      <c r="F450" s="97"/>
      <c r="G450" s="25">
        <v>0</v>
      </c>
      <c r="H450" s="25">
        <v>0</v>
      </c>
      <c r="I450" s="26">
        <v>5.3303419999999997E-2</v>
      </c>
      <c r="J450" s="26">
        <v>5.3303419999999997E-2</v>
      </c>
      <c r="K450" s="26">
        <v>0</v>
      </c>
      <c r="L450" s="26">
        <v>0</v>
      </c>
      <c r="M450" s="26">
        <v>0</v>
      </c>
      <c r="N450" s="26">
        <v>0</v>
      </c>
      <c r="O450" s="26">
        <v>0</v>
      </c>
      <c r="P450" s="26">
        <v>0</v>
      </c>
      <c r="Q450" s="26">
        <v>5.3303419999999997E-2</v>
      </c>
      <c r="R450" s="26">
        <v>5.3303419999999997E-2</v>
      </c>
      <c r="S450" s="25">
        <v>0</v>
      </c>
      <c r="T450" s="26">
        <v>0</v>
      </c>
      <c r="U450" s="40">
        <v>0</v>
      </c>
      <c r="V450" s="9">
        <v>0</v>
      </c>
      <c r="W450" s="9">
        <v>0</v>
      </c>
      <c r="X450" s="25"/>
    </row>
    <row r="451" spans="1:24" s="15" customFormat="1" ht="26.4" x14ac:dyDescent="0.25">
      <c r="A451" s="12"/>
      <c r="B451" s="24" t="s">
        <v>612</v>
      </c>
      <c r="C451" s="103">
        <v>2021</v>
      </c>
      <c r="D451" s="70">
        <v>2021</v>
      </c>
      <c r="E451" s="70">
        <v>2021</v>
      </c>
      <c r="F451" s="97"/>
      <c r="G451" s="25">
        <v>0</v>
      </c>
      <c r="H451" s="25">
        <v>0</v>
      </c>
      <c r="I451" s="26">
        <v>1.16167</v>
      </c>
      <c r="J451" s="26">
        <v>1.16167</v>
      </c>
      <c r="K451" s="26">
        <v>0</v>
      </c>
      <c r="L451" s="26">
        <v>0</v>
      </c>
      <c r="M451" s="26">
        <v>0</v>
      </c>
      <c r="N451" s="26">
        <v>0</v>
      </c>
      <c r="O451" s="26">
        <v>0</v>
      </c>
      <c r="P451" s="26">
        <v>0</v>
      </c>
      <c r="Q451" s="26">
        <v>1.16167</v>
      </c>
      <c r="R451" s="26">
        <v>1.16167</v>
      </c>
      <c r="S451" s="25">
        <v>0</v>
      </c>
      <c r="T451" s="26">
        <v>0</v>
      </c>
      <c r="U451" s="40">
        <v>0</v>
      </c>
      <c r="V451" s="9">
        <v>0</v>
      </c>
      <c r="W451" s="9">
        <v>0</v>
      </c>
      <c r="X451" s="25"/>
    </row>
    <row r="452" spans="1:24" s="15" customFormat="1" ht="26.4" x14ac:dyDescent="0.25">
      <c r="A452" s="12"/>
      <c r="B452" s="24" t="s">
        <v>613</v>
      </c>
      <c r="C452" s="103">
        <v>2021</v>
      </c>
      <c r="D452" s="70">
        <v>2021</v>
      </c>
      <c r="E452" s="70">
        <v>2021</v>
      </c>
      <c r="F452" s="97"/>
      <c r="G452" s="25">
        <v>0</v>
      </c>
      <c r="H452" s="25">
        <v>0</v>
      </c>
      <c r="I452" s="26">
        <v>1.389907</v>
      </c>
      <c r="J452" s="26">
        <v>1.389907</v>
      </c>
      <c r="K452" s="26">
        <v>0</v>
      </c>
      <c r="L452" s="26">
        <v>0</v>
      </c>
      <c r="M452" s="26">
        <v>0</v>
      </c>
      <c r="N452" s="26">
        <v>0</v>
      </c>
      <c r="O452" s="26">
        <v>0</v>
      </c>
      <c r="P452" s="26">
        <v>0</v>
      </c>
      <c r="Q452" s="26">
        <v>1.389907</v>
      </c>
      <c r="R452" s="26">
        <v>1.389907</v>
      </c>
      <c r="S452" s="25">
        <v>0</v>
      </c>
      <c r="T452" s="26">
        <v>0</v>
      </c>
      <c r="U452" s="40">
        <v>0</v>
      </c>
      <c r="V452" s="9">
        <v>0</v>
      </c>
      <c r="W452" s="9">
        <v>0</v>
      </c>
      <c r="X452" s="25"/>
    </row>
    <row r="453" spans="1:24" s="15" customFormat="1" ht="26.4" x14ac:dyDescent="0.25">
      <c r="A453" s="12"/>
      <c r="B453" s="24" t="s">
        <v>614</v>
      </c>
      <c r="C453" s="103">
        <v>2021</v>
      </c>
      <c r="D453" s="70">
        <v>2021</v>
      </c>
      <c r="E453" s="70">
        <v>2021</v>
      </c>
      <c r="F453" s="97"/>
      <c r="G453" s="25">
        <v>0</v>
      </c>
      <c r="H453" s="25">
        <v>0</v>
      </c>
      <c r="I453" s="26">
        <v>1.4822129999999998</v>
      </c>
      <c r="J453" s="26">
        <v>1.4822129999999998</v>
      </c>
      <c r="K453" s="26">
        <v>0</v>
      </c>
      <c r="L453" s="26">
        <v>0</v>
      </c>
      <c r="M453" s="26">
        <v>0</v>
      </c>
      <c r="N453" s="26">
        <v>0</v>
      </c>
      <c r="O453" s="26">
        <v>0</v>
      </c>
      <c r="P453" s="26">
        <v>0</v>
      </c>
      <c r="Q453" s="26">
        <v>1.4822129999999998</v>
      </c>
      <c r="R453" s="26">
        <v>1.4822129999999998</v>
      </c>
      <c r="S453" s="25">
        <v>0</v>
      </c>
      <c r="T453" s="26">
        <v>0</v>
      </c>
      <c r="U453" s="40">
        <v>0</v>
      </c>
      <c r="V453" s="9">
        <v>0</v>
      </c>
      <c r="W453" s="9">
        <v>0</v>
      </c>
      <c r="X453" s="25"/>
    </row>
    <row r="454" spans="1:24" s="15" customFormat="1" ht="26.4" x14ac:dyDescent="0.25">
      <c r="A454" s="12"/>
      <c r="B454" s="24" t="s">
        <v>615</v>
      </c>
      <c r="C454" s="103">
        <v>2021</v>
      </c>
      <c r="D454" s="70">
        <v>2021</v>
      </c>
      <c r="E454" s="70">
        <v>2021</v>
      </c>
      <c r="F454" s="97"/>
      <c r="G454" s="25">
        <v>0</v>
      </c>
      <c r="H454" s="25">
        <v>0</v>
      </c>
      <c r="I454" s="26">
        <v>0.71833333333333338</v>
      </c>
      <c r="J454" s="26">
        <v>2.3899330000000001</v>
      </c>
      <c r="K454" s="26">
        <v>0</v>
      </c>
      <c r="L454" s="26">
        <v>0</v>
      </c>
      <c r="M454" s="26">
        <v>0</v>
      </c>
      <c r="N454" s="26">
        <v>0</v>
      </c>
      <c r="O454" s="26">
        <v>0</v>
      </c>
      <c r="P454" s="26">
        <v>0</v>
      </c>
      <c r="Q454" s="26">
        <v>0.71833333333333338</v>
      </c>
      <c r="R454" s="26">
        <v>2.3899330000000001</v>
      </c>
      <c r="S454" s="25">
        <v>0</v>
      </c>
      <c r="T454" s="26">
        <v>0</v>
      </c>
      <c r="U454" s="40">
        <v>0</v>
      </c>
      <c r="V454" s="9">
        <v>0</v>
      </c>
      <c r="W454" s="9">
        <v>0</v>
      </c>
      <c r="X454" s="25"/>
    </row>
    <row r="455" spans="1:24" s="15" customFormat="1" ht="26.4" x14ac:dyDescent="0.25">
      <c r="A455" s="12" t="s">
        <v>100</v>
      </c>
      <c r="B455" s="13" t="s">
        <v>101</v>
      </c>
      <c r="C455" s="103">
        <v>2021</v>
      </c>
      <c r="D455" s="70">
        <v>2021</v>
      </c>
      <c r="E455" s="70">
        <v>2021</v>
      </c>
      <c r="F455" s="97"/>
      <c r="G455" s="25">
        <v>16.913157500000004</v>
      </c>
      <c r="H455" s="14"/>
      <c r="I455" s="14">
        <v>16.91319086</v>
      </c>
      <c r="J455" s="14">
        <v>11.12475336</v>
      </c>
      <c r="K455" s="25">
        <v>2.0923166666666666</v>
      </c>
      <c r="L455" s="25">
        <v>2.0917599999999998</v>
      </c>
      <c r="M455" s="25">
        <v>7.4604458600000001</v>
      </c>
      <c r="N455" s="25">
        <v>7.4604458600000001</v>
      </c>
      <c r="O455" s="25">
        <v>1.9845950000000001</v>
      </c>
      <c r="P455" s="25">
        <v>0.97876166666666675</v>
      </c>
      <c r="Q455" s="25">
        <v>5.3758333333333335</v>
      </c>
      <c r="R455" s="25">
        <v>0.59378583333333335</v>
      </c>
      <c r="S455" s="25">
        <v>0</v>
      </c>
      <c r="T455" s="26">
        <v>-5.7884375000000006</v>
      </c>
      <c r="U455" s="40">
        <v>-34.22439649569472</v>
      </c>
      <c r="V455" s="26">
        <v>-5.7884375000000006</v>
      </c>
      <c r="W455" s="26">
        <v>0</v>
      </c>
      <c r="X455" s="14"/>
    </row>
    <row r="456" spans="1:24" s="23" customFormat="1" x14ac:dyDescent="0.25">
      <c r="A456" s="1"/>
      <c r="B456" s="24" t="s">
        <v>387</v>
      </c>
      <c r="C456" s="103">
        <v>2021</v>
      </c>
      <c r="D456" s="70">
        <v>2021</v>
      </c>
      <c r="E456" s="70">
        <v>2021</v>
      </c>
      <c r="F456" s="97"/>
      <c r="G456" s="25">
        <v>7.7179799999999998</v>
      </c>
      <c r="H456" s="25">
        <v>0</v>
      </c>
      <c r="I456" s="26">
        <v>7.718536666666667</v>
      </c>
      <c r="J456" s="26">
        <v>6.7121466666666656</v>
      </c>
      <c r="K456" s="26">
        <v>2.0923166666666666</v>
      </c>
      <c r="L456" s="26">
        <v>2.0917599999999998</v>
      </c>
      <c r="M456" s="26">
        <v>3.6416249999999994</v>
      </c>
      <c r="N456" s="26">
        <v>3.6416249999999994</v>
      </c>
      <c r="O456" s="26">
        <v>1.9845950000000001</v>
      </c>
      <c r="P456" s="26">
        <v>0.97876166666666675</v>
      </c>
      <c r="Q456" s="26">
        <v>0</v>
      </c>
      <c r="R456" s="26">
        <v>0</v>
      </c>
      <c r="S456" s="25">
        <v>0</v>
      </c>
      <c r="T456" s="26">
        <v>0</v>
      </c>
      <c r="U456" s="40">
        <v>0</v>
      </c>
      <c r="V456" s="9">
        <v>0</v>
      </c>
      <c r="W456" s="9">
        <v>0</v>
      </c>
      <c r="X456" s="25"/>
    </row>
    <row r="457" spans="1:24" s="23" customFormat="1" ht="26.4" x14ac:dyDescent="0.25">
      <c r="A457" s="1"/>
      <c r="B457" s="24" t="s">
        <v>364</v>
      </c>
      <c r="C457" s="103">
        <v>2021</v>
      </c>
      <c r="D457" s="70">
        <v>2021</v>
      </c>
      <c r="E457" s="70">
        <v>2021</v>
      </c>
      <c r="F457" s="97"/>
      <c r="G457" s="25">
        <v>8.5868441666666673</v>
      </c>
      <c r="H457" s="25">
        <v>0</v>
      </c>
      <c r="I457" s="26">
        <v>8.5863208600000007</v>
      </c>
      <c r="J457" s="26">
        <v>3.8188208600000002</v>
      </c>
      <c r="K457" s="26">
        <v>0</v>
      </c>
      <c r="L457" s="26">
        <v>0</v>
      </c>
      <c r="M457" s="26">
        <v>3.8188208600000002</v>
      </c>
      <c r="N457" s="26">
        <v>3.8188208600000002</v>
      </c>
      <c r="O457" s="26">
        <v>0</v>
      </c>
      <c r="P457" s="26">
        <v>0</v>
      </c>
      <c r="Q457" s="26">
        <v>4.7675000000000001</v>
      </c>
      <c r="R457" s="26">
        <v>0</v>
      </c>
      <c r="S457" s="25">
        <v>0</v>
      </c>
      <c r="T457" s="26">
        <v>0</v>
      </c>
      <c r="U457" s="40">
        <v>0</v>
      </c>
      <c r="V457" s="9">
        <v>0</v>
      </c>
      <c r="W457" s="9">
        <v>0</v>
      </c>
      <c r="X457" s="25"/>
    </row>
    <row r="458" spans="1:24" s="23" customFormat="1" ht="26.4" x14ac:dyDescent="0.25">
      <c r="A458" s="1"/>
      <c r="B458" s="24" t="s">
        <v>388</v>
      </c>
      <c r="C458" s="103">
        <v>2021</v>
      </c>
      <c r="D458" s="70">
        <v>2021</v>
      </c>
      <c r="E458" s="70">
        <v>2021</v>
      </c>
      <c r="F458" s="97"/>
      <c r="G458" s="25">
        <v>0.60833333333333339</v>
      </c>
      <c r="H458" s="25">
        <v>0</v>
      </c>
      <c r="I458" s="26">
        <v>0.60833333333333339</v>
      </c>
      <c r="J458" s="26">
        <v>0.59378583333333335</v>
      </c>
      <c r="K458" s="26">
        <v>0</v>
      </c>
      <c r="L458" s="26">
        <v>0</v>
      </c>
      <c r="M458" s="26">
        <v>0</v>
      </c>
      <c r="N458" s="26">
        <v>0</v>
      </c>
      <c r="O458" s="26">
        <v>0</v>
      </c>
      <c r="P458" s="26">
        <v>0</v>
      </c>
      <c r="Q458" s="26">
        <v>0.60833333333333339</v>
      </c>
      <c r="R458" s="26">
        <v>0.59378583333333335</v>
      </c>
      <c r="S458" s="25">
        <v>0</v>
      </c>
      <c r="T458" s="26">
        <v>0</v>
      </c>
      <c r="U458" s="40">
        <v>0</v>
      </c>
      <c r="V458" s="9">
        <v>0</v>
      </c>
      <c r="W458" s="9">
        <v>0</v>
      </c>
      <c r="X458" s="25"/>
    </row>
    <row r="459" spans="1:24" s="15" customFormat="1" x14ac:dyDescent="0.25">
      <c r="A459" s="12" t="s">
        <v>34</v>
      </c>
      <c r="B459" s="17" t="s">
        <v>27</v>
      </c>
      <c r="C459" s="17"/>
      <c r="D459" s="17"/>
      <c r="E459" s="17"/>
      <c r="F459" s="97"/>
      <c r="G459" s="14">
        <v>68.709326766666678</v>
      </c>
      <c r="H459" s="14">
        <v>0</v>
      </c>
      <c r="I459" s="14">
        <v>68.709324166666676</v>
      </c>
      <c r="J459" s="14">
        <v>66.206490169999995</v>
      </c>
      <c r="K459" s="14">
        <v>1.0696366666666666</v>
      </c>
      <c r="L459" s="14">
        <v>1.118109</v>
      </c>
      <c r="M459" s="14">
        <v>1.1203933333333334</v>
      </c>
      <c r="N459" s="14">
        <v>1.5079434999999999</v>
      </c>
      <c r="O459" s="14">
        <v>0.82727499999999998</v>
      </c>
      <c r="P459" s="14">
        <v>0.82727499999999998</v>
      </c>
      <c r="Q459" s="14">
        <v>65.692019166666668</v>
      </c>
      <c r="R459" s="14">
        <v>62.753162670000002</v>
      </c>
      <c r="S459" s="14">
        <v>0</v>
      </c>
      <c r="T459" s="19">
        <v>-2.5028339966666806</v>
      </c>
      <c r="U459" s="59">
        <v>-3.6426409763478489</v>
      </c>
      <c r="V459" s="14">
        <v>-4.0888873366666676</v>
      </c>
      <c r="W459" s="14">
        <v>1.586053340000001</v>
      </c>
      <c r="X459" s="14"/>
    </row>
    <row r="460" spans="1:24" s="23" customFormat="1" x14ac:dyDescent="0.25">
      <c r="A460" s="1" t="s">
        <v>36</v>
      </c>
      <c r="B460" s="27" t="s">
        <v>179</v>
      </c>
      <c r="C460" s="103">
        <v>2021</v>
      </c>
      <c r="D460" s="70">
        <v>2021</v>
      </c>
      <c r="E460" s="70">
        <v>2021</v>
      </c>
      <c r="F460" s="97">
        <v>100</v>
      </c>
      <c r="G460" s="25">
        <v>3.3091025999999997</v>
      </c>
      <c r="H460" s="25">
        <v>0</v>
      </c>
      <c r="I460" s="26">
        <v>3.3090999999999999</v>
      </c>
      <c r="J460" s="26">
        <v>3.3090999999999999</v>
      </c>
      <c r="K460" s="26">
        <v>0.82727499999999998</v>
      </c>
      <c r="L460" s="26">
        <v>0.82727499999999998</v>
      </c>
      <c r="M460" s="26">
        <v>0.82727499999999998</v>
      </c>
      <c r="N460" s="26">
        <v>0.82727499999999998</v>
      </c>
      <c r="O460" s="26">
        <v>0.82727499999999998</v>
      </c>
      <c r="P460" s="26">
        <v>0.82727499999999998</v>
      </c>
      <c r="Q460" s="26">
        <v>0.82727499999999998</v>
      </c>
      <c r="R460" s="26">
        <v>0.82727499999999998</v>
      </c>
      <c r="S460" s="25">
        <v>0</v>
      </c>
      <c r="T460" s="26">
        <v>0</v>
      </c>
      <c r="U460" s="40">
        <v>0</v>
      </c>
      <c r="V460" s="26">
        <v>0</v>
      </c>
      <c r="W460" s="26">
        <v>0</v>
      </c>
      <c r="X460" s="26"/>
    </row>
    <row r="461" spans="1:24" s="23" customFormat="1" x14ac:dyDescent="0.25">
      <c r="A461" s="1" t="s">
        <v>37</v>
      </c>
      <c r="B461" s="54" t="s">
        <v>523</v>
      </c>
      <c r="C461" s="103">
        <v>2021</v>
      </c>
      <c r="D461" s="70">
        <v>2021</v>
      </c>
      <c r="E461" s="70">
        <v>2021</v>
      </c>
      <c r="F461" s="97">
        <v>100</v>
      </c>
      <c r="G461" s="25">
        <v>5</v>
      </c>
      <c r="H461" s="25">
        <v>0</v>
      </c>
      <c r="I461" s="26">
        <v>5</v>
      </c>
      <c r="J461" s="26">
        <v>5.7250000000000005</v>
      </c>
      <c r="K461" s="26">
        <v>0</v>
      </c>
      <c r="L461" s="26">
        <v>0</v>
      </c>
      <c r="M461" s="26">
        <v>0</v>
      </c>
      <c r="N461" s="26">
        <v>0</v>
      </c>
      <c r="O461" s="26">
        <v>0</v>
      </c>
      <c r="P461" s="26">
        <v>0</v>
      </c>
      <c r="Q461" s="26">
        <v>5</v>
      </c>
      <c r="R461" s="26">
        <v>5.7250000000000005</v>
      </c>
      <c r="S461" s="25">
        <v>0</v>
      </c>
      <c r="T461" s="26">
        <v>0.72500000000000053</v>
      </c>
      <c r="U461" s="40">
        <v>14.5</v>
      </c>
      <c r="V461" s="26">
        <v>0</v>
      </c>
      <c r="W461" s="26">
        <v>0.72500000000000053</v>
      </c>
      <c r="X461" s="26"/>
    </row>
    <row r="462" spans="1:24" s="23" customFormat="1" x14ac:dyDescent="0.25">
      <c r="A462" s="1" t="s">
        <v>38</v>
      </c>
      <c r="B462" s="27" t="s">
        <v>299</v>
      </c>
      <c r="C462" s="103">
        <v>2021</v>
      </c>
      <c r="D462" s="70">
        <v>2021</v>
      </c>
      <c r="E462" s="70">
        <v>2021</v>
      </c>
      <c r="F462" s="97">
        <v>100</v>
      </c>
      <c r="G462" s="25">
        <v>2.125</v>
      </c>
      <c r="H462" s="25">
        <v>0</v>
      </c>
      <c r="I462" s="26">
        <v>2.125</v>
      </c>
      <c r="J462" s="26">
        <v>2.4841666700000005</v>
      </c>
      <c r="K462" s="26">
        <v>0</v>
      </c>
      <c r="L462" s="26">
        <v>0</v>
      </c>
      <c r="M462" s="26">
        <v>0</v>
      </c>
      <c r="N462" s="26">
        <v>0</v>
      </c>
      <c r="O462" s="26">
        <v>0</v>
      </c>
      <c r="P462" s="26">
        <v>0</v>
      </c>
      <c r="Q462" s="26">
        <v>2.125</v>
      </c>
      <c r="R462" s="26">
        <v>2.4841666700000005</v>
      </c>
      <c r="S462" s="25">
        <v>0</v>
      </c>
      <c r="T462" s="26">
        <v>0.35916667000000047</v>
      </c>
      <c r="U462" s="40">
        <v>16.901960941176483</v>
      </c>
      <c r="V462" s="26">
        <v>0</v>
      </c>
      <c r="W462" s="26">
        <v>0.35916667000000047</v>
      </c>
      <c r="X462" s="26"/>
    </row>
    <row r="463" spans="1:24" s="23" customFormat="1" x14ac:dyDescent="0.25">
      <c r="A463" s="1" t="s">
        <v>39</v>
      </c>
      <c r="B463" s="27" t="s">
        <v>300</v>
      </c>
      <c r="C463" s="103">
        <v>2021</v>
      </c>
      <c r="D463" s="70">
        <v>2021</v>
      </c>
      <c r="E463" s="70">
        <v>2021</v>
      </c>
      <c r="F463" s="97">
        <v>100</v>
      </c>
      <c r="G463" s="25">
        <v>2.9333333333333336</v>
      </c>
      <c r="H463" s="25">
        <v>0</v>
      </c>
      <c r="I463" s="26">
        <v>2.9333333333333336</v>
      </c>
      <c r="J463" s="26">
        <v>2.5900000000000003</v>
      </c>
      <c r="K463" s="26">
        <v>0</v>
      </c>
      <c r="L463" s="26">
        <v>0</v>
      </c>
      <c r="M463" s="26">
        <v>0</v>
      </c>
      <c r="N463" s="26">
        <v>0</v>
      </c>
      <c r="O463" s="26">
        <v>0</v>
      </c>
      <c r="P463" s="26">
        <v>0</v>
      </c>
      <c r="Q463" s="26">
        <v>2.9333333333333336</v>
      </c>
      <c r="R463" s="26">
        <v>2.5900000000000003</v>
      </c>
      <c r="S463" s="25">
        <v>0</v>
      </c>
      <c r="T463" s="26">
        <v>-0.34333333333333327</v>
      </c>
      <c r="U463" s="40">
        <v>-11.704545454545453</v>
      </c>
      <c r="V463" s="26">
        <v>-0.34333333333333327</v>
      </c>
      <c r="W463" s="26">
        <v>0</v>
      </c>
      <c r="X463" s="26"/>
    </row>
    <row r="464" spans="1:24" s="23" customFormat="1" x14ac:dyDescent="0.25">
      <c r="A464" s="1" t="s">
        <v>226</v>
      </c>
      <c r="B464" s="27" t="s">
        <v>301</v>
      </c>
      <c r="C464" s="103">
        <v>2021</v>
      </c>
      <c r="D464" s="70">
        <v>2021</v>
      </c>
      <c r="E464" s="70" t="s">
        <v>702</v>
      </c>
      <c r="F464" s="97">
        <v>0</v>
      </c>
      <c r="G464" s="25">
        <v>1</v>
      </c>
      <c r="H464" s="25">
        <v>0</v>
      </c>
      <c r="I464" s="26">
        <v>1</v>
      </c>
      <c r="J464" s="26">
        <v>0</v>
      </c>
      <c r="K464" s="26">
        <v>0</v>
      </c>
      <c r="L464" s="26">
        <v>0</v>
      </c>
      <c r="M464" s="26">
        <v>0</v>
      </c>
      <c r="N464" s="26">
        <v>0</v>
      </c>
      <c r="O464" s="26">
        <v>0</v>
      </c>
      <c r="P464" s="26">
        <v>0</v>
      </c>
      <c r="Q464" s="26">
        <v>1</v>
      </c>
      <c r="R464" s="26">
        <v>0</v>
      </c>
      <c r="S464" s="25">
        <v>0</v>
      </c>
      <c r="T464" s="26">
        <v>-1</v>
      </c>
      <c r="U464" s="40">
        <v>-100</v>
      </c>
      <c r="V464" s="26">
        <v>-1</v>
      </c>
      <c r="W464" s="26">
        <v>0</v>
      </c>
      <c r="X464" s="26"/>
    </row>
    <row r="465" spans="1:24" s="23" customFormat="1" x14ac:dyDescent="0.25">
      <c r="A465" s="1" t="s">
        <v>230</v>
      </c>
      <c r="B465" s="27" t="s">
        <v>389</v>
      </c>
      <c r="C465" s="103">
        <v>2021</v>
      </c>
      <c r="D465" s="70">
        <v>2021</v>
      </c>
      <c r="E465" s="70">
        <v>2021</v>
      </c>
      <c r="F465" s="97">
        <v>100</v>
      </c>
      <c r="G465" s="25">
        <v>9.9666666666666686</v>
      </c>
      <c r="H465" s="25">
        <v>0</v>
      </c>
      <c r="I465" s="26">
        <v>9.9666666666666686</v>
      </c>
      <c r="J465" s="26">
        <v>9.9649999999999999</v>
      </c>
      <c r="K465" s="26">
        <v>0</v>
      </c>
      <c r="L465" s="26">
        <v>0</v>
      </c>
      <c r="M465" s="26">
        <v>0</v>
      </c>
      <c r="N465" s="26">
        <v>0</v>
      </c>
      <c r="O465" s="26">
        <v>0</v>
      </c>
      <c r="P465" s="26">
        <v>0</v>
      </c>
      <c r="Q465" s="26">
        <v>9.9666666666666686</v>
      </c>
      <c r="R465" s="26">
        <v>9.9649999999999999</v>
      </c>
      <c r="S465" s="25">
        <v>0</v>
      </c>
      <c r="T465" s="26">
        <v>-1.6666666666687036E-3</v>
      </c>
      <c r="U465" s="40">
        <v>-1.6722408026780045E-2</v>
      </c>
      <c r="V465" s="26">
        <v>-1.6666666666687036E-3</v>
      </c>
      <c r="W465" s="26">
        <v>0</v>
      </c>
      <c r="X465" s="26"/>
    </row>
    <row r="466" spans="1:24" s="23" customFormat="1" x14ac:dyDescent="0.25">
      <c r="A466" s="1" t="s">
        <v>302</v>
      </c>
      <c r="B466" s="27" t="s">
        <v>390</v>
      </c>
      <c r="C466" s="103">
        <v>2021</v>
      </c>
      <c r="D466" s="70">
        <v>2021</v>
      </c>
      <c r="E466" s="70">
        <v>2021</v>
      </c>
      <c r="F466" s="97">
        <v>100</v>
      </c>
      <c r="G466" s="25">
        <v>23.958333333333336</v>
      </c>
      <c r="H466" s="25">
        <v>0</v>
      </c>
      <c r="I466" s="26">
        <v>23.958333333333336</v>
      </c>
      <c r="J466" s="26">
        <v>23.958333330000002</v>
      </c>
      <c r="K466" s="26">
        <v>0</v>
      </c>
      <c r="L466" s="26">
        <v>0</v>
      </c>
      <c r="M466" s="26">
        <v>0</v>
      </c>
      <c r="N466" s="26">
        <v>0</v>
      </c>
      <c r="O466" s="26">
        <v>0</v>
      </c>
      <c r="P466" s="26">
        <v>0</v>
      </c>
      <c r="Q466" s="26">
        <v>23.958333333333336</v>
      </c>
      <c r="R466" s="26">
        <v>23.958333330000002</v>
      </c>
      <c r="S466" s="25">
        <v>0</v>
      </c>
      <c r="T466" s="26">
        <v>-3.33333360913457E-9</v>
      </c>
      <c r="U466" s="40">
        <v>-1.3913052043790231E-8</v>
      </c>
      <c r="V466" s="26">
        <v>-3.33333360913457E-9</v>
      </c>
      <c r="W466" s="26">
        <v>0</v>
      </c>
      <c r="X466" s="26"/>
    </row>
    <row r="467" spans="1:24" s="23" customFormat="1" x14ac:dyDescent="0.25">
      <c r="A467" s="1" t="s">
        <v>411</v>
      </c>
      <c r="B467" s="27" t="s">
        <v>391</v>
      </c>
      <c r="C467" s="103">
        <v>2021</v>
      </c>
      <c r="D467" s="70">
        <v>2021</v>
      </c>
      <c r="E467" s="70">
        <v>2021</v>
      </c>
      <c r="F467" s="97">
        <v>100</v>
      </c>
      <c r="G467" s="25">
        <v>6.9908333333333328</v>
      </c>
      <c r="H467" s="25">
        <v>0</v>
      </c>
      <c r="I467" s="26">
        <v>6.9908333333333328</v>
      </c>
      <c r="J467" s="26">
        <v>6.99</v>
      </c>
      <c r="K467" s="26">
        <v>0</v>
      </c>
      <c r="L467" s="26">
        <v>0</v>
      </c>
      <c r="M467" s="26">
        <v>0</v>
      </c>
      <c r="N467" s="26">
        <v>0</v>
      </c>
      <c r="O467" s="26">
        <v>0</v>
      </c>
      <c r="P467" s="26">
        <v>0</v>
      </c>
      <c r="Q467" s="26">
        <v>6.9908333333333328</v>
      </c>
      <c r="R467" s="26">
        <v>6.99</v>
      </c>
      <c r="S467" s="25">
        <v>0</v>
      </c>
      <c r="T467" s="26">
        <v>-8.3333333333257542E-4</v>
      </c>
      <c r="U467" s="40">
        <v>-1.1920371915593364E-2</v>
      </c>
      <c r="V467" s="26">
        <v>-8.3333333333257542E-4</v>
      </c>
      <c r="W467" s="26">
        <v>0</v>
      </c>
      <c r="X467" s="26"/>
    </row>
    <row r="468" spans="1:24" s="23" customFormat="1" x14ac:dyDescent="0.25">
      <c r="A468" s="1" t="s">
        <v>412</v>
      </c>
      <c r="B468" s="27" t="s">
        <v>392</v>
      </c>
      <c r="C468" s="103">
        <v>2021</v>
      </c>
      <c r="D468" s="70">
        <v>2021</v>
      </c>
      <c r="E468" s="70">
        <v>2021</v>
      </c>
      <c r="F468" s="97">
        <v>100</v>
      </c>
      <c r="G468" s="25">
        <v>0.7678841666666667</v>
      </c>
      <c r="H468" s="25">
        <v>0</v>
      </c>
      <c r="I468" s="26">
        <v>0.7678841666666667</v>
      </c>
      <c r="J468" s="26">
        <v>0.7678841666666667</v>
      </c>
      <c r="K468" s="26">
        <v>0</v>
      </c>
      <c r="L468" s="26">
        <v>0</v>
      </c>
      <c r="M468" s="26">
        <v>0</v>
      </c>
      <c r="N468" s="26">
        <v>0</v>
      </c>
      <c r="O468" s="26">
        <v>0</v>
      </c>
      <c r="P468" s="26">
        <v>0</v>
      </c>
      <c r="Q468" s="26">
        <v>0.7678841666666667</v>
      </c>
      <c r="R468" s="26">
        <v>0.7678841666666667</v>
      </c>
      <c r="S468" s="25">
        <v>0</v>
      </c>
      <c r="T468" s="26">
        <v>0</v>
      </c>
      <c r="U468" s="40">
        <v>0</v>
      </c>
      <c r="V468" s="26">
        <v>0</v>
      </c>
      <c r="W468" s="26">
        <v>0</v>
      </c>
      <c r="X468" s="26"/>
    </row>
    <row r="469" spans="1:24" s="23" customFormat="1" x14ac:dyDescent="0.25">
      <c r="A469" s="1" t="s">
        <v>413</v>
      </c>
      <c r="B469" s="27" t="s">
        <v>393</v>
      </c>
      <c r="C469" s="103">
        <v>2021</v>
      </c>
      <c r="D469" s="70">
        <v>2021</v>
      </c>
      <c r="E469" s="70">
        <v>2021</v>
      </c>
      <c r="F469" s="97">
        <v>100</v>
      </c>
      <c r="G469" s="25">
        <v>5.9090833333333335E-2</v>
      </c>
      <c r="H469" s="25">
        <v>0</v>
      </c>
      <c r="I469" s="26">
        <v>5.9090833333333335E-2</v>
      </c>
      <c r="J469" s="26">
        <v>7.0909000000000014E-2</v>
      </c>
      <c r="K469" s="26">
        <v>0</v>
      </c>
      <c r="L469" s="26">
        <v>0</v>
      </c>
      <c r="M469" s="26">
        <v>5.9090833333333335E-2</v>
      </c>
      <c r="N469" s="26">
        <v>7.0909000000000014E-2</v>
      </c>
      <c r="O469" s="26">
        <v>0</v>
      </c>
      <c r="P469" s="26">
        <v>0</v>
      </c>
      <c r="Q469" s="26">
        <v>0</v>
      </c>
      <c r="R469" s="26">
        <v>0</v>
      </c>
      <c r="S469" s="25">
        <v>0</v>
      </c>
      <c r="T469" s="26">
        <v>1.1818166666666678E-2</v>
      </c>
      <c r="U469" s="40">
        <v>20.000000000000014</v>
      </c>
      <c r="V469" s="26">
        <v>0</v>
      </c>
      <c r="W469" s="26">
        <v>1.1818166666666678E-2</v>
      </c>
      <c r="X469" s="26"/>
    </row>
    <row r="470" spans="1:24" s="23" customFormat="1" x14ac:dyDescent="0.25">
      <c r="A470" s="1" t="s">
        <v>414</v>
      </c>
      <c r="B470" s="27" t="s">
        <v>394</v>
      </c>
      <c r="C470" s="103">
        <v>2021</v>
      </c>
      <c r="D470" s="70">
        <v>2021</v>
      </c>
      <c r="E470" s="70">
        <v>2021</v>
      </c>
      <c r="F470" s="97">
        <v>100</v>
      </c>
      <c r="G470" s="25">
        <v>0.2340275</v>
      </c>
      <c r="H470" s="25">
        <v>0</v>
      </c>
      <c r="I470" s="26">
        <v>0.2340275</v>
      </c>
      <c r="J470" s="26">
        <v>0.561666</v>
      </c>
      <c r="K470" s="26">
        <v>0</v>
      </c>
      <c r="L470" s="26">
        <v>0</v>
      </c>
      <c r="M470" s="26">
        <v>0.2340275</v>
      </c>
      <c r="N470" s="26">
        <v>0.561666</v>
      </c>
      <c r="O470" s="26">
        <v>0</v>
      </c>
      <c r="P470" s="26">
        <v>0</v>
      </c>
      <c r="Q470" s="26">
        <v>0</v>
      </c>
      <c r="R470" s="26">
        <v>0</v>
      </c>
      <c r="S470" s="25">
        <v>0</v>
      </c>
      <c r="T470" s="26">
        <v>0.3276385</v>
      </c>
      <c r="U470" s="40">
        <v>140</v>
      </c>
      <c r="V470" s="26">
        <v>0</v>
      </c>
      <c r="W470" s="26">
        <v>0.3276385</v>
      </c>
      <c r="X470" s="26"/>
    </row>
    <row r="471" spans="1:24" s="23" customFormat="1" x14ac:dyDescent="0.25">
      <c r="A471" s="1" t="s">
        <v>415</v>
      </c>
      <c r="B471" s="28" t="s">
        <v>621</v>
      </c>
      <c r="C471" s="103">
        <v>2021</v>
      </c>
      <c r="D471" s="70">
        <v>2021</v>
      </c>
      <c r="E471" s="70">
        <v>2021</v>
      </c>
      <c r="F471" s="97"/>
      <c r="G471" s="25">
        <v>0</v>
      </c>
      <c r="H471" s="25">
        <v>0</v>
      </c>
      <c r="I471" s="26">
        <v>0</v>
      </c>
      <c r="J471" s="26">
        <v>4.8093499999999997E-2</v>
      </c>
      <c r="K471" s="26">
        <v>0</v>
      </c>
      <c r="L471" s="26">
        <v>0</v>
      </c>
      <c r="M471" s="26">
        <v>0</v>
      </c>
      <c r="N471" s="26">
        <v>4.8093499999999997E-2</v>
      </c>
      <c r="O471" s="26">
        <v>0</v>
      </c>
      <c r="P471" s="26">
        <v>0</v>
      </c>
      <c r="Q471" s="26">
        <v>0</v>
      </c>
      <c r="R471" s="26">
        <v>0</v>
      </c>
      <c r="S471" s="25">
        <v>0</v>
      </c>
      <c r="T471" s="26">
        <v>4.8093499999999997E-2</v>
      </c>
      <c r="U471" s="40">
        <v>0</v>
      </c>
      <c r="V471" s="26">
        <v>0</v>
      </c>
      <c r="W471" s="26">
        <v>4.8093499999999997E-2</v>
      </c>
      <c r="X471" s="26"/>
    </row>
    <row r="472" spans="1:24" s="23" customFormat="1" x14ac:dyDescent="0.25">
      <c r="A472" s="1" t="s">
        <v>416</v>
      </c>
      <c r="B472" s="27" t="s">
        <v>395</v>
      </c>
      <c r="C472" s="103">
        <v>2021</v>
      </c>
      <c r="D472" s="70">
        <v>2021</v>
      </c>
      <c r="E472" s="70">
        <v>2021</v>
      </c>
      <c r="F472" s="97">
        <v>100</v>
      </c>
      <c r="G472" s="25">
        <v>0.26478500000000005</v>
      </c>
      <c r="H472" s="25">
        <v>0</v>
      </c>
      <c r="I472" s="26">
        <v>0.26478500000000005</v>
      </c>
      <c r="J472" s="26">
        <v>0.26068100000000005</v>
      </c>
      <c r="K472" s="26">
        <v>0</v>
      </c>
      <c r="L472" s="26">
        <v>0</v>
      </c>
      <c r="M472" s="26">
        <v>0</v>
      </c>
      <c r="N472" s="26">
        <v>0</v>
      </c>
      <c r="O472" s="26">
        <v>0</v>
      </c>
      <c r="P472" s="26">
        <v>0</v>
      </c>
      <c r="Q472" s="26">
        <v>0.26478500000000005</v>
      </c>
      <c r="R472" s="26">
        <v>0.26068100000000005</v>
      </c>
      <c r="S472" s="25">
        <v>0</v>
      </c>
      <c r="T472" s="26">
        <v>-4.1039999999999965E-3</v>
      </c>
      <c r="U472" s="40">
        <v>-1.5499367411295992</v>
      </c>
      <c r="V472" s="26">
        <v>-4.1039999999999965E-3</v>
      </c>
      <c r="W472" s="26">
        <v>0</v>
      </c>
      <c r="X472" s="26"/>
    </row>
    <row r="473" spans="1:24" s="23" customFormat="1" x14ac:dyDescent="0.25">
      <c r="A473" s="1" t="s">
        <v>417</v>
      </c>
      <c r="B473" s="27" t="s">
        <v>396</v>
      </c>
      <c r="C473" s="103">
        <v>2021</v>
      </c>
      <c r="D473" s="70">
        <v>2021</v>
      </c>
      <c r="E473" s="70">
        <v>2021</v>
      </c>
      <c r="F473" s="97">
        <v>100</v>
      </c>
      <c r="G473" s="25">
        <v>4.0266666666666673E-2</v>
      </c>
      <c r="H473" s="25">
        <v>0</v>
      </c>
      <c r="I473" s="26">
        <v>4.0266666666666673E-2</v>
      </c>
      <c r="J473" s="26">
        <v>0.10613083333333334</v>
      </c>
      <c r="K473" s="26">
        <v>0</v>
      </c>
      <c r="L473" s="26">
        <v>0</v>
      </c>
      <c r="M473" s="26">
        <v>0</v>
      </c>
      <c r="N473" s="26">
        <v>0</v>
      </c>
      <c r="O473" s="26">
        <v>0</v>
      </c>
      <c r="P473" s="26">
        <v>0</v>
      </c>
      <c r="Q473" s="26">
        <v>4.0266666666666673E-2</v>
      </c>
      <c r="R473" s="26">
        <v>0.10613083333333334</v>
      </c>
      <c r="S473" s="25">
        <v>0</v>
      </c>
      <c r="T473" s="26">
        <v>6.5864166666666668E-2</v>
      </c>
      <c r="U473" s="40">
        <v>163.56995033112582</v>
      </c>
      <c r="V473" s="26">
        <v>0</v>
      </c>
      <c r="W473" s="26">
        <v>6.5864166666666668E-2</v>
      </c>
      <c r="X473" s="26"/>
    </row>
    <row r="474" spans="1:24" s="23" customFormat="1" x14ac:dyDescent="0.25">
      <c r="A474" s="1" t="s">
        <v>418</v>
      </c>
      <c r="B474" s="27" t="s">
        <v>397</v>
      </c>
      <c r="C474" s="103">
        <v>2021</v>
      </c>
      <c r="D474" s="70">
        <v>2021</v>
      </c>
      <c r="E474" s="70" t="s">
        <v>702</v>
      </c>
      <c r="F474" s="97">
        <v>0</v>
      </c>
      <c r="G474" s="25">
        <v>0.18666666666666668</v>
      </c>
      <c r="H474" s="25">
        <v>0</v>
      </c>
      <c r="I474" s="26">
        <v>0.18666666666666668</v>
      </c>
      <c r="J474" s="26">
        <v>0</v>
      </c>
      <c r="K474" s="26">
        <v>0</v>
      </c>
      <c r="L474" s="26">
        <v>0</v>
      </c>
      <c r="M474" s="26">
        <v>0</v>
      </c>
      <c r="N474" s="26">
        <v>0</v>
      </c>
      <c r="O474" s="26">
        <v>0</v>
      </c>
      <c r="P474" s="26">
        <v>0</v>
      </c>
      <c r="Q474" s="26">
        <v>0.18666666666666668</v>
      </c>
      <c r="R474" s="26">
        <v>0</v>
      </c>
      <c r="S474" s="25">
        <v>0</v>
      </c>
      <c r="T474" s="26">
        <v>-0.18666666666666668</v>
      </c>
      <c r="U474" s="40">
        <v>-100</v>
      </c>
      <c r="V474" s="26">
        <v>-0.18666666666666668</v>
      </c>
      <c r="W474" s="26">
        <v>0</v>
      </c>
      <c r="X474" s="26"/>
    </row>
    <row r="475" spans="1:24" s="23" customFormat="1" x14ac:dyDescent="0.25">
      <c r="A475" s="1" t="s">
        <v>419</v>
      </c>
      <c r="B475" s="27" t="s">
        <v>398</v>
      </c>
      <c r="C475" s="103">
        <v>2021</v>
      </c>
      <c r="D475" s="70">
        <v>2021</v>
      </c>
      <c r="E475" s="70" t="s">
        <v>702</v>
      </c>
      <c r="F475" s="97">
        <v>0</v>
      </c>
      <c r="G475" s="25">
        <v>0.72499999999999998</v>
      </c>
      <c r="H475" s="25">
        <v>0</v>
      </c>
      <c r="I475" s="26">
        <v>0.72499999999999998</v>
      </c>
      <c r="J475" s="26">
        <v>0</v>
      </c>
      <c r="K475" s="26">
        <v>0</v>
      </c>
      <c r="L475" s="26">
        <v>0</v>
      </c>
      <c r="M475" s="26">
        <v>0</v>
      </c>
      <c r="N475" s="26">
        <v>0</v>
      </c>
      <c r="O475" s="26">
        <v>0</v>
      </c>
      <c r="P475" s="26">
        <v>0</v>
      </c>
      <c r="Q475" s="26">
        <v>0.72499999999999998</v>
      </c>
      <c r="R475" s="26">
        <v>0</v>
      </c>
      <c r="S475" s="25">
        <v>0</v>
      </c>
      <c r="T475" s="26">
        <v>-0.72499999999999998</v>
      </c>
      <c r="U475" s="40">
        <v>-100</v>
      </c>
      <c r="V475" s="26">
        <v>-0.72499999999999998</v>
      </c>
      <c r="W475" s="26">
        <v>0</v>
      </c>
      <c r="X475" s="26"/>
    </row>
    <row r="476" spans="1:24" s="23" customFormat="1" x14ac:dyDescent="0.25">
      <c r="A476" s="1" t="s">
        <v>420</v>
      </c>
      <c r="B476" s="27" t="s">
        <v>399</v>
      </c>
      <c r="C476" s="103">
        <v>2021</v>
      </c>
      <c r="D476" s="70">
        <v>2021</v>
      </c>
      <c r="E476" s="70" t="s">
        <v>702</v>
      </c>
      <c r="F476" s="97">
        <v>0</v>
      </c>
      <c r="G476" s="25">
        <v>8.4999999999999992E-2</v>
      </c>
      <c r="H476" s="25">
        <v>0</v>
      </c>
      <c r="I476" s="26">
        <v>8.4999999999999992E-2</v>
      </c>
      <c r="J476" s="26">
        <v>0</v>
      </c>
      <c r="K476" s="26">
        <v>0</v>
      </c>
      <c r="L476" s="26">
        <v>0</v>
      </c>
      <c r="M476" s="26">
        <v>0</v>
      </c>
      <c r="N476" s="26">
        <v>0</v>
      </c>
      <c r="O476" s="26">
        <v>0</v>
      </c>
      <c r="P476" s="26">
        <v>0</v>
      </c>
      <c r="Q476" s="26">
        <v>8.4999999999999992E-2</v>
      </c>
      <c r="R476" s="26">
        <v>0</v>
      </c>
      <c r="S476" s="25">
        <v>0</v>
      </c>
      <c r="T476" s="26">
        <v>-8.4999999999999992E-2</v>
      </c>
      <c r="U476" s="40">
        <v>-100</v>
      </c>
      <c r="V476" s="26">
        <v>-8.4999999999999992E-2</v>
      </c>
      <c r="W476" s="26">
        <v>0</v>
      </c>
      <c r="X476" s="26"/>
    </row>
    <row r="477" spans="1:24" s="23" customFormat="1" x14ac:dyDescent="0.25">
      <c r="A477" s="1" t="s">
        <v>421</v>
      </c>
      <c r="B477" s="27" t="s">
        <v>400</v>
      </c>
      <c r="C477" s="103">
        <v>2021</v>
      </c>
      <c r="D477" s="70">
        <v>2021</v>
      </c>
      <c r="E477" s="70">
        <v>2021</v>
      </c>
      <c r="F477" s="97">
        <v>100</v>
      </c>
      <c r="G477" s="25">
        <v>0.24236166666666667</v>
      </c>
      <c r="H477" s="25">
        <v>0</v>
      </c>
      <c r="I477" s="26">
        <v>0.24236166666666667</v>
      </c>
      <c r="J477" s="26">
        <v>0.29083400000000004</v>
      </c>
      <c r="K477" s="26">
        <v>0.24236166666666667</v>
      </c>
      <c r="L477" s="26">
        <v>0.29083400000000004</v>
      </c>
      <c r="M477" s="26">
        <v>0</v>
      </c>
      <c r="N477" s="26">
        <v>0</v>
      </c>
      <c r="O477" s="26">
        <v>0</v>
      </c>
      <c r="P477" s="26">
        <v>0</v>
      </c>
      <c r="Q477" s="26">
        <v>0</v>
      </c>
      <c r="R477" s="26">
        <v>0</v>
      </c>
      <c r="S477" s="25">
        <v>0</v>
      </c>
      <c r="T477" s="26">
        <v>4.8472333333333367E-2</v>
      </c>
      <c r="U477" s="40">
        <v>20.000000000000014</v>
      </c>
      <c r="V477" s="26">
        <v>0</v>
      </c>
      <c r="W477" s="26">
        <v>4.8472333333333367E-2</v>
      </c>
      <c r="X477" s="26"/>
    </row>
    <row r="478" spans="1:24" s="23" customFormat="1" x14ac:dyDescent="0.25">
      <c r="A478" s="1" t="s">
        <v>422</v>
      </c>
      <c r="B478" s="27" t="s">
        <v>401</v>
      </c>
      <c r="C478" s="103">
        <v>2021</v>
      </c>
      <c r="D478" s="70">
        <v>2021</v>
      </c>
      <c r="E478" s="70">
        <v>2021</v>
      </c>
      <c r="F478" s="97">
        <v>100</v>
      </c>
      <c r="G478" s="25">
        <v>1.0878775000000001</v>
      </c>
      <c r="H478" s="25">
        <v>0</v>
      </c>
      <c r="I478" s="26">
        <v>1.0878775000000001</v>
      </c>
      <c r="J478" s="26">
        <v>1.0878775000000001</v>
      </c>
      <c r="K478" s="26">
        <v>0</v>
      </c>
      <c r="L478" s="26">
        <v>0</v>
      </c>
      <c r="M478" s="26">
        <v>0</v>
      </c>
      <c r="N478" s="26">
        <v>0</v>
      </c>
      <c r="O478" s="26">
        <v>0</v>
      </c>
      <c r="P478" s="26">
        <v>0</v>
      </c>
      <c r="Q478" s="26">
        <v>1.0878775000000001</v>
      </c>
      <c r="R478" s="26">
        <v>1.0878775000000001</v>
      </c>
      <c r="S478" s="25">
        <v>0</v>
      </c>
      <c r="T478" s="26">
        <v>0</v>
      </c>
      <c r="U478" s="40">
        <v>0</v>
      </c>
      <c r="V478" s="26">
        <v>0</v>
      </c>
      <c r="W478" s="26">
        <v>0</v>
      </c>
      <c r="X478" s="26"/>
    </row>
    <row r="479" spans="1:24" s="23" customFormat="1" x14ac:dyDescent="0.25">
      <c r="A479" s="1" t="s">
        <v>423</v>
      </c>
      <c r="B479" s="27" t="s">
        <v>402</v>
      </c>
      <c r="C479" s="103">
        <v>2021</v>
      </c>
      <c r="D479" s="70">
        <v>2021</v>
      </c>
      <c r="E479" s="70">
        <v>2021</v>
      </c>
      <c r="F479" s="97">
        <v>100</v>
      </c>
      <c r="G479" s="25">
        <v>2.1872108333333333</v>
      </c>
      <c r="H479" s="25">
        <v>0</v>
      </c>
      <c r="I479" s="26">
        <v>2.1872108333333333</v>
      </c>
      <c r="J479" s="26">
        <v>2.1872108333333333</v>
      </c>
      <c r="K479" s="26">
        <v>0</v>
      </c>
      <c r="L479" s="26">
        <v>0</v>
      </c>
      <c r="M479" s="26">
        <v>0</v>
      </c>
      <c r="N479" s="26">
        <v>0</v>
      </c>
      <c r="O479" s="26">
        <v>0</v>
      </c>
      <c r="P479" s="26">
        <v>0</v>
      </c>
      <c r="Q479" s="26">
        <v>2.1872108333333333</v>
      </c>
      <c r="R479" s="26">
        <v>2.1872108333333333</v>
      </c>
      <c r="S479" s="25">
        <v>0</v>
      </c>
      <c r="T479" s="26">
        <v>0</v>
      </c>
      <c r="U479" s="40">
        <v>0</v>
      </c>
      <c r="V479" s="26">
        <v>0</v>
      </c>
      <c r="W479" s="26">
        <v>0</v>
      </c>
      <c r="X479" s="26"/>
    </row>
    <row r="480" spans="1:24" s="23" customFormat="1" x14ac:dyDescent="0.25">
      <c r="A480" s="1" t="s">
        <v>424</v>
      </c>
      <c r="B480" s="27" t="s">
        <v>403</v>
      </c>
      <c r="C480" s="103">
        <v>2021</v>
      </c>
      <c r="D480" s="70">
        <v>2021</v>
      </c>
      <c r="E480" s="70">
        <v>2021</v>
      </c>
      <c r="F480" s="97">
        <v>100</v>
      </c>
      <c r="G480" s="25">
        <v>2.1771916666666669</v>
      </c>
      <c r="H480" s="25">
        <v>0</v>
      </c>
      <c r="I480" s="26">
        <v>2.1771916666666669</v>
      </c>
      <c r="J480" s="26">
        <v>2.1771916666666669</v>
      </c>
      <c r="K480" s="26">
        <v>0</v>
      </c>
      <c r="L480" s="26">
        <v>0</v>
      </c>
      <c r="M480" s="26">
        <v>0</v>
      </c>
      <c r="N480" s="26">
        <v>0</v>
      </c>
      <c r="O480" s="26">
        <v>0</v>
      </c>
      <c r="P480" s="26">
        <v>0</v>
      </c>
      <c r="Q480" s="26">
        <v>2.1771916666666669</v>
      </c>
      <c r="R480" s="26">
        <v>2.1771916666666669</v>
      </c>
      <c r="S480" s="25">
        <v>0</v>
      </c>
      <c r="T480" s="26">
        <v>0</v>
      </c>
      <c r="U480" s="40">
        <v>0</v>
      </c>
      <c r="V480" s="26">
        <v>0</v>
      </c>
      <c r="W480" s="26">
        <v>0</v>
      </c>
      <c r="X480" s="26"/>
    </row>
    <row r="481" spans="1:24" s="23" customFormat="1" x14ac:dyDescent="0.25">
      <c r="A481" s="1" t="s">
        <v>425</v>
      </c>
      <c r="B481" s="27" t="s">
        <v>404</v>
      </c>
      <c r="C481" s="103">
        <v>2021</v>
      </c>
      <c r="D481" s="70">
        <v>2021</v>
      </c>
      <c r="E481" s="70">
        <v>2021</v>
      </c>
      <c r="F481" s="97">
        <v>100</v>
      </c>
      <c r="G481" s="25">
        <v>1.2397449999999999</v>
      </c>
      <c r="H481" s="25">
        <v>0</v>
      </c>
      <c r="I481" s="26">
        <v>1.2397449999999999</v>
      </c>
      <c r="J481" s="26">
        <v>1.2397449999999999</v>
      </c>
      <c r="K481" s="26">
        <v>0</v>
      </c>
      <c r="L481" s="26">
        <v>0</v>
      </c>
      <c r="M481" s="26">
        <v>0</v>
      </c>
      <c r="N481" s="26">
        <v>0</v>
      </c>
      <c r="O481" s="26">
        <v>0</v>
      </c>
      <c r="P481" s="26">
        <v>0</v>
      </c>
      <c r="Q481" s="26">
        <v>1.2397449999999999</v>
      </c>
      <c r="R481" s="26">
        <v>1.2397449999999999</v>
      </c>
      <c r="S481" s="25">
        <v>0</v>
      </c>
      <c r="T481" s="26">
        <v>0</v>
      </c>
      <c r="U481" s="40">
        <v>0</v>
      </c>
      <c r="V481" s="26">
        <v>0</v>
      </c>
      <c r="W481" s="26">
        <v>0</v>
      </c>
      <c r="X481" s="26"/>
    </row>
    <row r="482" spans="1:24" s="23" customFormat="1" x14ac:dyDescent="0.25">
      <c r="A482" s="1" t="s">
        <v>426</v>
      </c>
      <c r="B482" s="27" t="s">
        <v>405</v>
      </c>
      <c r="C482" s="103">
        <v>2021</v>
      </c>
      <c r="D482" s="70">
        <v>2021</v>
      </c>
      <c r="E482" s="70">
        <v>2021</v>
      </c>
      <c r="F482" s="97">
        <v>100</v>
      </c>
      <c r="G482" s="25">
        <v>1.1356408333333332</v>
      </c>
      <c r="H482" s="25">
        <v>0</v>
      </c>
      <c r="I482" s="26">
        <v>1.1356408333333332</v>
      </c>
      <c r="J482" s="26">
        <v>1.1225000000000001</v>
      </c>
      <c r="K482" s="26">
        <v>0</v>
      </c>
      <c r="L482" s="26">
        <v>0</v>
      </c>
      <c r="M482" s="26">
        <v>0</v>
      </c>
      <c r="N482" s="26">
        <v>0</v>
      </c>
      <c r="O482" s="26">
        <v>0</v>
      </c>
      <c r="P482" s="26">
        <v>0</v>
      </c>
      <c r="Q482" s="26">
        <v>1.1356408333333332</v>
      </c>
      <c r="R482" s="26">
        <v>1.1225000000000001</v>
      </c>
      <c r="S482" s="25">
        <v>0</v>
      </c>
      <c r="T482" s="26">
        <v>-1.3140833333333157E-2</v>
      </c>
      <c r="U482" s="40">
        <v>-1.1571293447385216</v>
      </c>
      <c r="V482" s="26">
        <v>-1.3140833333333157E-2</v>
      </c>
      <c r="W482" s="26">
        <v>0</v>
      </c>
      <c r="X482" s="26"/>
    </row>
    <row r="483" spans="1:24" s="23" customFormat="1" x14ac:dyDescent="0.25">
      <c r="A483" s="1" t="s">
        <v>427</v>
      </c>
      <c r="B483" s="27" t="s">
        <v>406</v>
      </c>
      <c r="C483" s="103">
        <v>2021</v>
      </c>
      <c r="D483" s="70">
        <v>2021</v>
      </c>
      <c r="E483" s="70">
        <v>2021</v>
      </c>
      <c r="F483" s="97">
        <v>100.00000040617385</v>
      </c>
      <c r="G483" s="25">
        <v>0.82066666666666666</v>
      </c>
      <c r="H483" s="25">
        <v>0</v>
      </c>
      <c r="I483" s="26">
        <v>0.82066666666666666</v>
      </c>
      <c r="J483" s="26">
        <v>0.82066667000000004</v>
      </c>
      <c r="K483" s="26">
        <v>0</v>
      </c>
      <c r="L483" s="26">
        <v>0</v>
      </c>
      <c r="M483" s="26">
        <v>0</v>
      </c>
      <c r="N483" s="26">
        <v>0</v>
      </c>
      <c r="O483" s="26">
        <v>0</v>
      </c>
      <c r="P483" s="26">
        <v>0</v>
      </c>
      <c r="Q483" s="26">
        <v>0.82066666666666666</v>
      </c>
      <c r="R483" s="26">
        <v>0.82066667000000004</v>
      </c>
      <c r="S483" s="25">
        <v>0</v>
      </c>
      <c r="T483" s="26">
        <v>3.3333333870899651E-9</v>
      </c>
      <c r="U483" s="40">
        <v>4.0617385366203962E-7</v>
      </c>
      <c r="V483" s="26">
        <v>0</v>
      </c>
      <c r="W483" s="26">
        <v>3.3333333870899651E-9</v>
      </c>
      <c r="X483" s="26"/>
    </row>
    <row r="484" spans="1:24" s="23" customFormat="1" x14ac:dyDescent="0.25">
      <c r="A484" s="1" t="s">
        <v>428</v>
      </c>
      <c r="B484" s="27" t="s">
        <v>407</v>
      </c>
      <c r="C484" s="103">
        <v>2021</v>
      </c>
      <c r="D484" s="70">
        <v>2021</v>
      </c>
      <c r="E484" s="70">
        <v>2021</v>
      </c>
      <c r="F484" s="97">
        <v>100</v>
      </c>
      <c r="G484" s="25">
        <v>0.50900000000000001</v>
      </c>
      <c r="H484" s="25">
        <v>0</v>
      </c>
      <c r="I484" s="26">
        <v>0.50900000000000001</v>
      </c>
      <c r="J484" s="26">
        <v>0.44350000000000001</v>
      </c>
      <c r="K484" s="26">
        <v>0</v>
      </c>
      <c r="L484" s="26">
        <v>0</v>
      </c>
      <c r="M484" s="26">
        <v>0</v>
      </c>
      <c r="N484" s="26">
        <v>0</v>
      </c>
      <c r="O484" s="26">
        <v>0</v>
      </c>
      <c r="P484" s="26">
        <v>0</v>
      </c>
      <c r="Q484" s="26">
        <v>0.50900000000000001</v>
      </c>
      <c r="R484" s="26">
        <v>0.44350000000000001</v>
      </c>
      <c r="S484" s="25">
        <v>0</v>
      </c>
      <c r="T484" s="26">
        <v>-6.5500000000000003E-2</v>
      </c>
      <c r="U484" s="40">
        <v>-12.868369351669941</v>
      </c>
      <c r="V484" s="26">
        <v>-6.5500000000000003E-2</v>
      </c>
      <c r="W484" s="26">
        <v>0</v>
      </c>
      <c r="X484" s="26"/>
    </row>
    <row r="485" spans="1:24" s="23" customFormat="1" x14ac:dyDescent="0.25">
      <c r="A485" s="1" t="s">
        <v>429</v>
      </c>
      <c r="B485" s="27" t="s">
        <v>408</v>
      </c>
      <c r="C485" s="103">
        <v>2021</v>
      </c>
      <c r="D485" s="70">
        <v>2021</v>
      </c>
      <c r="E485" s="70" t="s">
        <v>702</v>
      </c>
      <c r="F485" s="97">
        <v>0</v>
      </c>
      <c r="G485" s="25">
        <v>1.2825625</v>
      </c>
      <c r="H485" s="25">
        <v>0</v>
      </c>
      <c r="I485" s="26">
        <v>1.2825625</v>
      </c>
      <c r="J485" s="26">
        <v>0</v>
      </c>
      <c r="K485" s="26">
        <v>0</v>
      </c>
      <c r="L485" s="26">
        <v>0</v>
      </c>
      <c r="M485" s="26">
        <v>0</v>
      </c>
      <c r="N485" s="26">
        <v>0</v>
      </c>
      <c r="O485" s="26">
        <v>0</v>
      </c>
      <c r="P485" s="26">
        <v>0</v>
      </c>
      <c r="Q485" s="26">
        <v>1.2825625</v>
      </c>
      <c r="R485" s="26">
        <v>0</v>
      </c>
      <c r="S485" s="25">
        <v>0</v>
      </c>
      <c r="T485" s="26">
        <v>-1.2825625</v>
      </c>
      <c r="U485" s="40">
        <v>-100</v>
      </c>
      <c r="V485" s="26">
        <v>-1.2825625</v>
      </c>
      <c r="W485" s="26">
        <v>0</v>
      </c>
      <c r="X485" s="26"/>
    </row>
    <row r="486" spans="1:24" s="23" customFormat="1" x14ac:dyDescent="0.25">
      <c r="A486" s="1" t="s">
        <v>705</v>
      </c>
      <c r="B486" s="27" t="s">
        <v>409</v>
      </c>
      <c r="C486" s="103">
        <v>2021</v>
      </c>
      <c r="D486" s="70">
        <v>2021</v>
      </c>
      <c r="E486" s="70" t="s">
        <v>702</v>
      </c>
      <c r="F486" s="97">
        <v>0</v>
      </c>
      <c r="G486" s="25">
        <v>0.38107999999999997</v>
      </c>
      <c r="H486" s="25">
        <v>0</v>
      </c>
      <c r="I486" s="26">
        <v>0.38107999999999997</v>
      </c>
      <c r="J486" s="26">
        <v>0</v>
      </c>
      <c r="K486" s="26">
        <v>0</v>
      </c>
      <c r="L486" s="26">
        <v>0</v>
      </c>
      <c r="M486" s="26">
        <v>0</v>
      </c>
      <c r="N486" s="26">
        <v>0</v>
      </c>
      <c r="O486" s="26">
        <v>0</v>
      </c>
      <c r="P486" s="26">
        <v>0</v>
      </c>
      <c r="Q486" s="26">
        <v>0.38107999999999997</v>
      </c>
      <c r="R486" s="26">
        <v>0</v>
      </c>
      <c r="S486" s="25">
        <v>0</v>
      </c>
      <c r="T486" s="26">
        <v>-0.38107999999999997</v>
      </c>
      <c r="U486" s="40">
        <v>-100</v>
      </c>
      <c r="V486" s="26">
        <v>-0.38107999999999997</v>
      </c>
      <c r="W486" s="26">
        <v>0</v>
      </c>
      <c r="X486" s="26"/>
    </row>
    <row r="487" spans="1:24" s="15" customFormat="1" ht="26.4" x14ac:dyDescent="0.25">
      <c r="A487" s="12" t="s">
        <v>95</v>
      </c>
      <c r="B487" s="2" t="s">
        <v>97</v>
      </c>
      <c r="C487" s="2"/>
      <c r="D487" s="2"/>
      <c r="E487" s="2"/>
      <c r="F487" s="97"/>
      <c r="G487" s="14">
        <v>2.7531158333333337</v>
      </c>
      <c r="H487" s="14">
        <v>0</v>
      </c>
      <c r="I487" s="14">
        <v>2.7531158333333337</v>
      </c>
      <c r="J487" s="14">
        <v>1.9451079199999999</v>
      </c>
      <c r="K487" s="14">
        <v>0</v>
      </c>
      <c r="L487" s="14">
        <v>0</v>
      </c>
      <c r="M487" s="14">
        <v>0.67724308666666655</v>
      </c>
      <c r="N487" s="14">
        <v>0.71953291999999991</v>
      </c>
      <c r="O487" s="14">
        <v>0</v>
      </c>
      <c r="P487" s="14">
        <v>0</v>
      </c>
      <c r="Q487" s="14">
        <v>2.0758727466666671</v>
      </c>
      <c r="R487" s="14">
        <v>1.2255750000000001</v>
      </c>
      <c r="S487" s="14">
        <v>0</v>
      </c>
      <c r="T487" s="14">
        <v>-0.80800791333333355</v>
      </c>
      <c r="U487" s="40">
        <v>-29.34885279981259</v>
      </c>
      <c r="V487" s="14">
        <v>-1.3333333333333335</v>
      </c>
      <c r="W487" s="14">
        <v>0.52532541999999993</v>
      </c>
      <c r="X487" s="19"/>
    </row>
    <row r="488" spans="1:24" s="23" customFormat="1" ht="26.4" x14ac:dyDescent="0.25">
      <c r="A488" s="1" t="s">
        <v>96</v>
      </c>
      <c r="B488" s="24" t="s">
        <v>227</v>
      </c>
      <c r="C488" s="103">
        <v>2021</v>
      </c>
      <c r="D488" s="70">
        <v>2021</v>
      </c>
      <c r="E488" s="70">
        <v>2021</v>
      </c>
      <c r="F488" s="97">
        <v>100</v>
      </c>
      <c r="G488" s="25">
        <v>0.70833333333333337</v>
      </c>
      <c r="H488" s="25">
        <v>0</v>
      </c>
      <c r="I488" s="26">
        <v>0.70833333333333337</v>
      </c>
      <c r="J488" s="26">
        <v>1.1913689199999999</v>
      </c>
      <c r="K488" s="26">
        <v>0</v>
      </c>
      <c r="L488" s="26">
        <v>0</v>
      </c>
      <c r="M488" s="26">
        <v>0.46579391999999992</v>
      </c>
      <c r="N488" s="26">
        <v>0.46579391999999992</v>
      </c>
      <c r="O488" s="26">
        <v>0</v>
      </c>
      <c r="P488" s="26">
        <v>0</v>
      </c>
      <c r="Q488" s="26">
        <v>0.24253941333333345</v>
      </c>
      <c r="R488" s="26">
        <v>0.72557499999999997</v>
      </c>
      <c r="S488" s="25">
        <v>0</v>
      </c>
      <c r="T488" s="26">
        <v>0.48303558666666657</v>
      </c>
      <c r="U488" s="40">
        <v>68.193259294117638</v>
      </c>
      <c r="V488" s="26">
        <v>0</v>
      </c>
      <c r="W488" s="26">
        <v>0.48303558666666657</v>
      </c>
      <c r="X488" s="26"/>
    </row>
    <row r="489" spans="1:24" s="23" customFormat="1" ht="26.4" x14ac:dyDescent="0.25">
      <c r="A489" s="1" t="s">
        <v>2</v>
      </c>
      <c r="B489" s="24" t="s">
        <v>228</v>
      </c>
      <c r="C489" s="103">
        <v>2021</v>
      </c>
      <c r="D489" s="70">
        <v>2021</v>
      </c>
      <c r="E489" s="70">
        <v>2021</v>
      </c>
      <c r="F489" s="97">
        <v>27.27272727272727</v>
      </c>
      <c r="G489" s="25">
        <v>1.8333333333333335</v>
      </c>
      <c r="H489" s="25">
        <v>0</v>
      </c>
      <c r="I489" s="26">
        <v>1.8333333333333335</v>
      </c>
      <c r="J489" s="26">
        <v>0.5</v>
      </c>
      <c r="K489" s="26">
        <v>0</v>
      </c>
      <c r="L489" s="26">
        <v>0</v>
      </c>
      <c r="M489" s="26">
        <v>0</v>
      </c>
      <c r="N489" s="26">
        <v>0</v>
      </c>
      <c r="O489" s="26">
        <v>0</v>
      </c>
      <c r="P489" s="26">
        <v>0</v>
      </c>
      <c r="Q489" s="26">
        <v>1.8333333333333335</v>
      </c>
      <c r="R489" s="26">
        <v>0.5</v>
      </c>
      <c r="S489" s="25">
        <v>0</v>
      </c>
      <c r="T489" s="26">
        <v>-1.3333333333333335</v>
      </c>
      <c r="U489" s="40">
        <v>-72.727272727272734</v>
      </c>
      <c r="V489" s="26">
        <v>-1.3333333333333335</v>
      </c>
      <c r="W489" s="26">
        <v>0</v>
      </c>
      <c r="X489" s="26"/>
    </row>
    <row r="490" spans="1:24" s="23" customFormat="1" ht="26.4" x14ac:dyDescent="0.25">
      <c r="A490" s="1" t="s">
        <v>410</v>
      </c>
      <c r="B490" s="24" t="s">
        <v>627</v>
      </c>
      <c r="C490" s="103">
        <v>2021</v>
      </c>
      <c r="D490" s="70">
        <v>2021</v>
      </c>
      <c r="E490" s="70">
        <v>2021</v>
      </c>
      <c r="F490" s="97">
        <v>100</v>
      </c>
      <c r="G490" s="25">
        <v>0.21144916666666666</v>
      </c>
      <c r="H490" s="25">
        <v>0</v>
      </c>
      <c r="I490" s="26">
        <v>0.21144916666666666</v>
      </c>
      <c r="J490" s="26">
        <v>0.25373899999999999</v>
      </c>
      <c r="K490" s="26">
        <v>0</v>
      </c>
      <c r="L490" s="26">
        <v>0</v>
      </c>
      <c r="M490" s="26">
        <v>0.21144916666666666</v>
      </c>
      <c r="N490" s="26">
        <v>0.25373899999999999</v>
      </c>
      <c r="O490" s="26">
        <v>0</v>
      </c>
      <c r="P490" s="26">
        <v>0</v>
      </c>
      <c r="Q490" s="26">
        <v>0</v>
      </c>
      <c r="R490" s="26">
        <v>0</v>
      </c>
      <c r="S490" s="25">
        <v>0</v>
      </c>
      <c r="T490" s="26">
        <v>4.2289833333333332E-2</v>
      </c>
      <c r="U490" s="40">
        <v>20</v>
      </c>
      <c r="V490" s="26">
        <v>0</v>
      </c>
      <c r="W490" s="26">
        <v>4.2289833333333332E-2</v>
      </c>
      <c r="X490" s="26"/>
    </row>
    <row r="491" spans="1:24" s="15" customFormat="1" ht="26.4" x14ac:dyDescent="0.25">
      <c r="A491" s="12" t="s">
        <v>305</v>
      </c>
      <c r="B491" s="2" t="s">
        <v>303</v>
      </c>
      <c r="C491" s="2"/>
      <c r="D491" s="2"/>
      <c r="E491" s="2"/>
      <c r="F491" s="97"/>
      <c r="G491" s="14">
        <v>1.0509999999999999</v>
      </c>
      <c r="H491" s="14">
        <v>0</v>
      </c>
      <c r="I491" s="14">
        <v>1.0509999999999997</v>
      </c>
      <c r="J491" s="14">
        <v>0.88711768999999996</v>
      </c>
      <c r="K491" s="14">
        <v>0.51891460400000011</v>
      </c>
      <c r="L491" s="14">
        <v>0.43969999999999998</v>
      </c>
      <c r="M491" s="14">
        <v>0.45673038399999999</v>
      </c>
      <c r="N491" s="14">
        <v>0.41720000000000002</v>
      </c>
      <c r="O491" s="14">
        <v>0</v>
      </c>
      <c r="P491" s="14">
        <v>0</v>
      </c>
      <c r="Q491" s="14">
        <v>7.5355011999999721E-2</v>
      </c>
      <c r="R491" s="14">
        <v>3.0217690000000002E-2</v>
      </c>
      <c r="S491" s="14">
        <v>0</v>
      </c>
      <c r="T491" s="14">
        <v>-0.16388230999999975</v>
      </c>
      <c r="U491" s="40">
        <v>-15.592988582302553</v>
      </c>
      <c r="V491" s="14">
        <v>-0.16388230999999975</v>
      </c>
      <c r="W491" s="14">
        <v>0</v>
      </c>
      <c r="X491" s="19"/>
    </row>
    <row r="492" spans="1:24" s="23" customFormat="1" x14ac:dyDescent="0.25">
      <c r="A492" s="1" t="s">
        <v>306</v>
      </c>
      <c r="B492" s="24" t="s">
        <v>304</v>
      </c>
      <c r="C492" s="103">
        <v>2021</v>
      </c>
      <c r="D492" s="70">
        <v>2021</v>
      </c>
      <c r="E492" s="70">
        <v>2021</v>
      </c>
      <c r="F492" s="97">
        <v>100</v>
      </c>
      <c r="G492" s="25">
        <v>1.0509999999999999</v>
      </c>
      <c r="H492" s="25">
        <v>0</v>
      </c>
      <c r="I492" s="26">
        <v>1.0509999999999997</v>
      </c>
      <c r="J492" s="26">
        <v>0.88711768999999996</v>
      </c>
      <c r="K492" s="26">
        <v>0.51891460400000011</v>
      </c>
      <c r="L492" s="26">
        <v>0.43969999999999998</v>
      </c>
      <c r="M492" s="26">
        <v>0.45673038399999999</v>
      </c>
      <c r="N492" s="26">
        <v>0.41720000000000002</v>
      </c>
      <c r="O492" s="26">
        <v>0</v>
      </c>
      <c r="P492" s="26">
        <v>0</v>
      </c>
      <c r="Q492" s="26">
        <v>7.5355011999999721E-2</v>
      </c>
      <c r="R492" s="26">
        <v>3.0217690000000002E-2</v>
      </c>
      <c r="S492" s="25">
        <v>0</v>
      </c>
      <c r="T492" s="26">
        <v>-0.16388230999999975</v>
      </c>
      <c r="U492" s="40">
        <v>-15.592988582302553</v>
      </c>
      <c r="V492" s="26">
        <v>-0.16388230999999975</v>
      </c>
      <c r="W492" s="26">
        <v>0</v>
      </c>
      <c r="X492" s="26"/>
    </row>
    <row r="493" spans="1:24" ht="13.5" customHeight="1" x14ac:dyDescent="0.25">
      <c r="C493" s="7"/>
      <c r="D493" s="4"/>
      <c r="E493" s="4"/>
      <c r="F493" s="4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</row>
    <row r="494" spans="1:24" x14ac:dyDescent="0.25">
      <c r="C494" s="7"/>
      <c r="D494" s="4"/>
      <c r="E494" s="4"/>
      <c r="F494" s="4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</row>
    <row r="495" spans="1:24" x14ac:dyDescent="0.25">
      <c r="C495" s="7"/>
      <c r="D495" s="4"/>
      <c r="E495" s="4"/>
      <c r="F495" s="4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</row>
    <row r="496" spans="1:24" ht="15.6" x14ac:dyDescent="0.25">
      <c r="B496" s="63" t="s">
        <v>633</v>
      </c>
      <c r="C496" s="63"/>
      <c r="D496" s="64"/>
      <c r="E496" s="64"/>
      <c r="F496" s="64"/>
      <c r="G496" s="65"/>
      <c r="H496" s="65"/>
      <c r="I496" s="65"/>
      <c r="J496" s="65"/>
      <c r="K496" s="65"/>
      <c r="L496" s="5"/>
      <c r="M496" s="5"/>
      <c r="N496" s="66" t="s">
        <v>634</v>
      </c>
      <c r="O496" s="5"/>
      <c r="P496" s="5"/>
      <c r="Q496" s="5"/>
      <c r="R496" s="5"/>
    </row>
    <row r="497" spans="2:18" ht="15.6" x14ac:dyDescent="0.25">
      <c r="B497" s="65"/>
      <c r="C497" s="65"/>
      <c r="D497" s="65"/>
      <c r="E497" s="65"/>
      <c r="F497" s="65"/>
      <c r="G497" s="65"/>
      <c r="H497" s="65"/>
      <c r="I497" s="65"/>
      <c r="J497" s="65"/>
      <c r="K497" s="65"/>
      <c r="L497" s="5"/>
      <c r="M497" s="5"/>
      <c r="N497" s="65"/>
      <c r="O497" s="5"/>
      <c r="P497" s="5"/>
      <c r="Q497" s="5"/>
      <c r="R497" s="5"/>
    </row>
    <row r="498" spans="2:18" ht="15.6" x14ac:dyDescent="0.25">
      <c r="B498" s="67" t="s">
        <v>635</v>
      </c>
      <c r="C498" s="67"/>
      <c r="D498" s="68"/>
      <c r="E498" s="68"/>
      <c r="F498" s="68"/>
      <c r="G498" s="65"/>
      <c r="H498" s="65"/>
      <c r="I498" s="65"/>
      <c r="J498" s="65"/>
      <c r="K498" s="65"/>
      <c r="L498" s="5"/>
      <c r="M498" s="5"/>
      <c r="N498" s="65" t="s">
        <v>636</v>
      </c>
      <c r="O498" s="5"/>
      <c r="P498" s="5"/>
      <c r="Q498" s="5"/>
      <c r="R498" s="5"/>
    </row>
    <row r="499" spans="2:18" ht="15.6" x14ac:dyDescent="0.25">
      <c r="B499" s="69"/>
      <c r="C499" s="69"/>
      <c r="D499" s="68"/>
      <c r="E499" s="68"/>
      <c r="F499" s="68"/>
      <c r="G499" s="65"/>
      <c r="H499" s="65"/>
      <c r="I499" s="65"/>
      <c r="J499" s="65"/>
      <c r="K499" s="65"/>
      <c r="L499" s="5"/>
      <c r="M499" s="5"/>
      <c r="N499" s="65"/>
      <c r="O499" s="5"/>
      <c r="P499" s="5"/>
      <c r="Q499" s="5"/>
      <c r="R499" s="5"/>
    </row>
    <row r="500" spans="2:18" ht="15.6" x14ac:dyDescent="0.25">
      <c r="B500" s="69" t="s">
        <v>711</v>
      </c>
      <c r="C500" s="69"/>
      <c r="D500" s="68"/>
      <c r="E500" s="68"/>
      <c r="F500" s="68"/>
      <c r="G500" s="65"/>
      <c r="H500" s="65"/>
      <c r="I500" s="65"/>
      <c r="J500" s="65"/>
      <c r="K500" s="65"/>
      <c r="L500" s="5"/>
      <c r="M500" s="5"/>
      <c r="N500" s="65" t="s">
        <v>712</v>
      </c>
      <c r="O500" s="5"/>
      <c r="P500" s="5"/>
      <c r="Q500" s="5"/>
      <c r="R500" s="5"/>
    </row>
  </sheetData>
  <mergeCells count="22">
    <mergeCell ref="H10:H12"/>
    <mergeCell ref="I10:J11"/>
    <mergeCell ref="W11:W12"/>
    <mergeCell ref="V11:V12"/>
    <mergeCell ref="U10:U12"/>
    <mergeCell ref="T10:T12"/>
    <mergeCell ref="A5:X5"/>
    <mergeCell ref="A9:A12"/>
    <mergeCell ref="B9:B12"/>
    <mergeCell ref="C9:C12"/>
    <mergeCell ref="D9:E11"/>
    <mergeCell ref="F9:F12"/>
    <mergeCell ref="S9:S12"/>
    <mergeCell ref="T9:W9"/>
    <mergeCell ref="X9:X12"/>
    <mergeCell ref="K10:L11"/>
    <mergeCell ref="M10:N11"/>
    <mergeCell ref="O10:P11"/>
    <mergeCell ref="Q10:R11"/>
    <mergeCell ref="V10:W10"/>
    <mergeCell ref="G9:R9"/>
    <mergeCell ref="G10:G12"/>
  </mergeCells>
  <pageMargins left="0.39370078740157483" right="0.39370078740157483" top="0.39370078740157483" bottom="0.39370078740157483" header="0.51181102362204722" footer="0.19685039370078741"/>
  <pageSetup paperSize="9" scale="52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topLeftCell="A21" zoomScaleNormal="100" zoomScaleSheetLayoutView="100" workbookViewId="0">
      <selection activeCell="I14" sqref="I14:J17"/>
    </sheetView>
  </sheetViews>
  <sheetFormatPr defaultColWidth="9.109375" defaultRowHeight="13.2" x14ac:dyDescent="0.25"/>
  <cols>
    <col min="1" max="1" width="9.6640625" style="72" customWidth="1"/>
    <col min="2" max="2" width="45.109375" style="72" customWidth="1"/>
    <col min="3" max="3" width="9.88671875" style="72" customWidth="1"/>
    <col min="4" max="4" width="9.109375" style="72" customWidth="1"/>
    <col min="5" max="5" width="9" style="72" bestFit="1" customWidth="1"/>
    <col min="6" max="6" width="6.5546875" style="72" bestFit="1" customWidth="1"/>
    <col min="7" max="7" width="28.5546875" style="72" customWidth="1"/>
    <col min="8" max="16384" width="9.109375" style="72"/>
  </cols>
  <sheetData>
    <row r="1" spans="1:11" ht="15" x14ac:dyDescent="0.25">
      <c r="A1" s="71"/>
      <c r="B1" s="71"/>
      <c r="C1" s="71"/>
      <c r="D1" s="71"/>
      <c r="E1" s="71"/>
      <c r="F1" s="71"/>
      <c r="G1" s="80" t="s">
        <v>649</v>
      </c>
    </row>
    <row r="2" spans="1:11" ht="15.6" x14ac:dyDescent="0.3">
      <c r="A2" s="71"/>
      <c r="B2" s="71"/>
      <c r="C2" s="71"/>
      <c r="D2" s="71"/>
      <c r="E2" s="71"/>
      <c r="F2" s="71"/>
      <c r="G2" s="81"/>
    </row>
    <row r="3" spans="1:11" ht="15.75" customHeight="1" x14ac:dyDescent="0.25">
      <c r="A3" s="141" t="s">
        <v>650</v>
      </c>
      <c r="B3" s="141"/>
      <c r="C3" s="141"/>
      <c r="D3" s="141"/>
      <c r="E3" s="141"/>
      <c r="F3" s="141"/>
      <c r="G3" s="141"/>
    </row>
    <row r="4" spans="1:11" ht="15.75" customHeight="1" x14ac:dyDescent="0.25">
      <c r="A4" s="141" t="s">
        <v>706</v>
      </c>
      <c r="B4" s="141"/>
      <c r="C4" s="141"/>
      <c r="D4" s="141"/>
      <c r="E4" s="141"/>
      <c r="F4" s="141"/>
      <c r="G4" s="141"/>
      <c r="J4" s="82"/>
      <c r="K4" s="82"/>
    </row>
    <row r="6" spans="1:11" ht="52.5" customHeight="1" x14ac:dyDescent="0.25">
      <c r="A6" s="142" t="s">
        <v>651</v>
      </c>
      <c r="B6" s="142" t="s">
        <v>652</v>
      </c>
      <c r="C6" s="144" t="s">
        <v>707</v>
      </c>
      <c r="D6" s="145"/>
      <c r="E6" s="144" t="s">
        <v>653</v>
      </c>
      <c r="F6" s="145"/>
      <c r="G6" s="142" t="s">
        <v>127</v>
      </c>
    </row>
    <row r="7" spans="1:11" ht="26.4" x14ac:dyDescent="0.25">
      <c r="A7" s="143"/>
      <c r="B7" s="143"/>
      <c r="C7" s="103" t="s">
        <v>98</v>
      </c>
      <c r="D7" s="103" t="s">
        <v>99</v>
      </c>
      <c r="E7" s="103" t="s">
        <v>654</v>
      </c>
      <c r="F7" s="103" t="s">
        <v>129</v>
      </c>
      <c r="G7" s="143"/>
    </row>
    <row r="8" spans="1:11" x14ac:dyDescent="0.25">
      <c r="A8" s="73"/>
      <c r="B8" s="73" t="s">
        <v>626</v>
      </c>
      <c r="C8" s="73" t="s">
        <v>28</v>
      </c>
      <c r="D8" s="73" t="s">
        <v>34</v>
      </c>
      <c r="E8" s="73" t="s">
        <v>95</v>
      </c>
      <c r="F8" s="73" t="s">
        <v>305</v>
      </c>
      <c r="G8" s="73" t="s">
        <v>655</v>
      </c>
    </row>
    <row r="9" spans="1:11" x14ac:dyDescent="0.25">
      <c r="A9" s="75"/>
      <c r="B9" s="49" t="s">
        <v>656</v>
      </c>
      <c r="C9" s="83">
        <f>C10+C23+C29+C30+C33+C34</f>
        <v>289.59032259999998</v>
      </c>
      <c r="D9" s="83">
        <f>D10+D23+D29+D30+D33+D34</f>
        <v>329.41950260000004</v>
      </c>
      <c r="E9" s="83">
        <f>D9-C9</f>
        <v>39.829180000000065</v>
      </c>
      <c r="F9" s="84">
        <f>D9/C9*100</f>
        <v>113.75362948678868</v>
      </c>
      <c r="G9" s="103"/>
      <c r="I9" s="72" t="s">
        <v>702</v>
      </c>
    </row>
    <row r="10" spans="1:11" x14ac:dyDescent="0.25">
      <c r="A10" s="103" t="s">
        <v>657</v>
      </c>
      <c r="B10" s="49" t="s">
        <v>658</v>
      </c>
      <c r="C10" s="83">
        <f>C11+C15+C19+C21</f>
        <v>286.28121999999996</v>
      </c>
      <c r="D10" s="83">
        <f>D11+D15+D19+D21</f>
        <v>326.11040000000003</v>
      </c>
      <c r="E10" s="83">
        <f>D10-C10</f>
        <v>39.829180000000065</v>
      </c>
      <c r="F10" s="84">
        <f>D10/C10*100</f>
        <v>113.91260663203826</v>
      </c>
      <c r="G10" s="103"/>
    </row>
    <row r="11" spans="1:11" x14ac:dyDescent="0.25">
      <c r="A11" s="103" t="s">
        <v>659</v>
      </c>
      <c r="B11" s="49" t="s">
        <v>660</v>
      </c>
      <c r="C11" s="83">
        <f>C13</f>
        <v>138.00299999999999</v>
      </c>
      <c r="D11" s="83">
        <f>D13</f>
        <v>145.58600000000001</v>
      </c>
      <c r="E11" s="83">
        <f>D11-C11</f>
        <v>7.5830000000000268</v>
      </c>
      <c r="F11" s="84">
        <f>D11/C11*100</f>
        <v>105.49480808388225</v>
      </c>
      <c r="G11" s="103"/>
    </row>
    <row r="12" spans="1:11" ht="26.4" x14ac:dyDescent="0.25">
      <c r="A12" s="103" t="s">
        <v>661</v>
      </c>
      <c r="B12" s="49" t="s">
        <v>662</v>
      </c>
      <c r="C12" s="103"/>
      <c r="D12" s="103"/>
      <c r="E12" s="103"/>
      <c r="F12" s="103"/>
      <c r="G12" s="103"/>
    </row>
    <row r="13" spans="1:11" ht="40.799999999999997" x14ac:dyDescent="0.25">
      <c r="A13" s="103" t="s">
        <v>663</v>
      </c>
      <c r="B13" s="49" t="s">
        <v>664</v>
      </c>
      <c r="C13" s="85">
        <f>32+C14</f>
        <v>138.00299999999999</v>
      </c>
      <c r="D13" s="86">
        <f>D14</f>
        <v>145.58600000000001</v>
      </c>
      <c r="E13" s="83">
        <f>D13-C13</f>
        <v>7.5830000000000268</v>
      </c>
      <c r="F13" s="84">
        <f>D13/C13*100</f>
        <v>105.49480808388225</v>
      </c>
      <c r="G13" s="104" t="s">
        <v>727</v>
      </c>
      <c r="H13" s="82"/>
    </row>
    <row r="14" spans="1:11" x14ac:dyDescent="0.25">
      <c r="A14" s="103" t="s">
        <v>665</v>
      </c>
      <c r="B14" s="49" t="s">
        <v>666</v>
      </c>
      <c r="C14" s="79">
        <v>106.003</v>
      </c>
      <c r="D14" s="86">
        <f>145.586</f>
        <v>145.58600000000001</v>
      </c>
      <c r="E14" s="83">
        <f>D14-C14</f>
        <v>39.583000000000013</v>
      </c>
      <c r="F14" s="84">
        <f>D14/C14*100</f>
        <v>137.34139599822649</v>
      </c>
      <c r="G14" s="103"/>
      <c r="I14" s="82"/>
    </row>
    <row r="15" spans="1:11" x14ac:dyDescent="0.25">
      <c r="A15" s="103" t="s">
        <v>667</v>
      </c>
      <c r="B15" s="49" t="s">
        <v>668</v>
      </c>
      <c r="C15" s="83">
        <f>C16+C17+C18</f>
        <v>148.27822</v>
      </c>
      <c r="D15" s="83">
        <f>D16+D17+D18</f>
        <v>180.52440000000001</v>
      </c>
      <c r="E15" s="83">
        <f>D15-C15</f>
        <v>32.24618000000001</v>
      </c>
      <c r="F15" s="84">
        <f>D15/C15*100</f>
        <v>121.74707789181716</v>
      </c>
      <c r="G15" s="103"/>
    </row>
    <row r="16" spans="1:11" x14ac:dyDescent="0.25">
      <c r="A16" s="103" t="s">
        <v>669</v>
      </c>
      <c r="B16" s="49" t="s">
        <v>670</v>
      </c>
      <c r="C16" s="79">
        <v>148.27822</v>
      </c>
      <c r="D16" s="85">
        <v>161.80240000000001</v>
      </c>
      <c r="E16" s="83">
        <f>D16-C16</f>
        <v>13.524180000000001</v>
      </c>
      <c r="F16" s="84">
        <f>D16/C16*100</f>
        <v>109.12081356250431</v>
      </c>
      <c r="G16" s="103"/>
      <c r="I16" s="82"/>
      <c r="J16" s="82"/>
    </row>
    <row r="17" spans="1:7" x14ac:dyDescent="0.25">
      <c r="A17" s="103" t="s">
        <v>671</v>
      </c>
      <c r="B17" s="49" t="s">
        <v>672</v>
      </c>
      <c r="C17" s="85"/>
      <c r="D17" s="86"/>
      <c r="E17" s="83"/>
      <c r="F17" s="84"/>
      <c r="G17" s="103"/>
    </row>
    <row r="18" spans="1:7" ht="51" x14ac:dyDescent="0.25">
      <c r="A18" s="103" t="s">
        <v>673</v>
      </c>
      <c r="B18" s="49" t="s">
        <v>674</v>
      </c>
      <c r="C18" s="83">
        <v>0</v>
      </c>
      <c r="D18" s="83">
        <v>18.722000000000001</v>
      </c>
      <c r="E18" s="83">
        <f>D18-C18</f>
        <v>18.722000000000001</v>
      </c>
      <c r="F18" s="84">
        <v>0</v>
      </c>
      <c r="G18" s="100" t="s">
        <v>726</v>
      </c>
    </row>
    <row r="19" spans="1:7" x14ac:dyDescent="0.25">
      <c r="A19" s="103" t="s">
        <v>675</v>
      </c>
      <c r="B19" s="49" t="s">
        <v>676</v>
      </c>
      <c r="C19" s="103"/>
      <c r="D19" s="103"/>
      <c r="E19" s="83"/>
      <c r="F19" s="84"/>
      <c r="G19" s="103"/>
    </row>
    <row r="20" spans="1:7" x14ac:dyDescent="0.25">
      <c r="A20" s="103" t="s">
        <v>677</v>
      </c>
      <c r="B20" s="49" t="s">
        <v>678</v>
      </c>
      <c r="C20" s="103"/>
      <c r="D20" s="103"/>
      <c r="E20" s="103"/>
      <c r="F20" s="103"/>
      <c r="G20" s="103"/>
    </row>
    <row r="21" spans="1:7" x14ac:dyDescent="0.25">
      <c r="A21" s="103" t="s">
        <v>679</v>
      </c>
      <c r="B21" s="49" t="s">
        <v>680</v>
      </c>
      <c r="C21" s="74">
        <v>0</v>
      </c>
      <c r="D21" s="74">
        <v>0</v>
      </c>
      <c r="E21" s="83">
        <v>0</v>
      </c>
      <c r="F21" s="84">
        <v>0</v>
      </c>
      <c r="G21" s="103"/>
    </row>
    <row r="22" spans="1:7" x14ac:dyDescent="0.25">
      <c r="A22" s="103" t="s">
        <v>681</v>
      </c>
      <c r="B22" s="75"/>
      <c r="C22" s="103"/>
      <c r="D22" s="103"/>
      <c r="E22" s="103"/>
      <c r="F22" s="103"/>
      <c r="G22" s="75"/>
    </row>
    <row r="23" spans="1:7" x14ac:dyDescent="0.25">
      <c r="A23" s="103" t="s">
        <v>682</v>
      </c>
      <c r="B23" s="49" t="s">
        <v>683</v>
      </c>
      <c r="C23" s="83">
        <f>C24</f>
        <v>0</v>
      </c>
      <c r="D23" s="83">
        <f>D24</f>
        <v>0</v>
      </c>
      <c r="E23" s="83">
        <f>D23-C23</f>
        <v>0</v>
      </c>
      <c r="F23" s="84">
        <v>0</v>
      </c>
      <c r="G23" s="75"/>
    </row>
    <row r="24" spans="1:7" x14ac:dyDescent="0.25">
      <c r="A24" s="103" t="s">
        <v>684</v>
      </c>
      <c r="B24" s="49" t="s">
        <v>685</v>
      </c>
      <c r="C24" s="79">
        <v>0</v>
      </c>
      <c r="D24" s="79">
        <v>0</v>
      </c>
      <c r="E24" s="83">
        <f>D24-C24</f>
        <v>0</v>
      </c>
      <c r="F24" s="84">
        <v>0</v>
      </c>
      <c r="G24" s="75"/>
    </row>
    <row r="25" spans="1:7" x14ac:dyDescent="0.25">
      <c r="A25" s="103" t="s">
        <v>686</v>
      </c>
      <c r="B25" s="49" t="s">
        <v>687</v>
      </c>
      <c r="C25" s="75"/>
      <c r="D25" s="75"/>
      <c r="E25" s="75"/>
      <c r="F25" s="75"/>
      <c r="G25" s="75"/>
    </row>
    <row r="26" spans="1:7" x14ac:dyDescent="0.25">
      <c r="A26" s="103" t="s">
        <v>688</v>
      </c>
      <c r="B26" s="49" t="s">
        <v>689</v>
      </c>
      <c r="C26" s="75"/>
      <c r="D26" s="75"/>
      <c r="E26" s="75"/>
      <c r="F26" s="75"/>
      <c r="G26" s="75"/>
    </row>
    <row r="27" spans="1:7" x14ac:dyDescent="0.25">
      <c r="A27" s="103" t="s">
        <v>690</v>
      </c>
      <c r="B27" s="49" t="s">
        <v>678</v>
      </c>
      <c r="C27" s="75"/>
      <c r="D27" s="75"/>
      <c r="E27" s="75"/>
      <c r="F27" s="75"/>
      <c r="G27" s="75"/>
    </row>
    <row r="28" spans="1:7" x14ac:dyDescent="0.25">
      <c r="A28" s="103" t="s">
        <v>681</v>
      </c>
      <c r="B28" s="75"/>
      <c r="C28" s="75"/>
      <c r="D28" s="75"/>
      <c r="E28" s="75"/>
      <c r="F28" s="75"/>
      <c r="G28" s="75"/>
    </row>
    <row r="29" spans="1:7" x14ac:dyDescent="0.25">
      <c r="A29" s="103" t="s">
        <v>691</v>
      </c>
      <c r="B29" s="49" t="s">
        <v>692</v>
      </c>
      <c r="C29" s="74">
        <v>0</v>
      </c>
      <c r="D29" s="74">
        <v>0</v>
      </c>
      <c r="E29" s="83">
        <v>0</v>
      </c>
      <c r="F29" s="84">
        <v>0</v>
      </c>
      <c r="G29" s="75"/>
    </row>
    <row r="30" spans="1:7" x14ac:dyDescent="0.25">
      <c r="A30" s="103" t="s">
        <v>693</v>
      </c>
      <c r="B30" s="49" t="s">
        <v>694</v>
      </c>
      <c r="C30" s="74">
        <f>C31</f>
        <v>3.3091026000000001</v>
      </c>
      <c r="D30" s="74">
        <f>D31</f>
        <v>3.3091026000000001</v>
      </c>
      <c r="E30" s="83">
        <f>D30-C30</f>
        <v>0</v>
      </c>
      <c r="F30" s="84">
        <f>D30/C30*100</f>
        <v>100</v>
      </c>
      <c r="G30" s="75"/>
    </row>
    <row r="31" spans="1:7" x14ac:dyDescent="0.25">
      <c r="A31" s="103" t="s">
        <v>695</v>
      </c>
      <c r="B31" s="49" t="s">
        <v>696</v>
      </c>
      <c r="C31" s="79">
        <f>3.97092312/1.2</f>
        <v>3.3091026000000001</v>
      </c>
      <c r="D31" s="79">
        <f>3.97092312/1.2</f>
        <v>3.3091026000000001</v>
      </c>
      <c r="E31" s="83">
        <f>D31-C31</f>
        <v>0</v>
      </c>
      <c r="F31" s="84">
        <f>D31/C31*100</f>
        <v>100</v>
      </c>
      <c r="G31" s="75"/>
    </row>
    <row r="32" spans="1:7" x14ac:dyDescent="0.25">
      <c r="A32" s="75"/>
      <c r="B32" s="49" t="s">
        <v>697</v>
      </c>
      <c r="C32" s="75"/>
      <c r="D32" s="75"/>
      <c r="E32" s="75"/>
      <c r="F32" s="75"/>
      <c r="G32" s="75"/>
    </row>
    <row r="33" spans="1:7" x14ac:dyDescent="0.25">
      <c r="A33" s="103" t="s">
        <v>698</v>
      </c>
      <c r="B33" s="87" t="s">
        <v>699</v>
      </c>
      <c r="C33" s="74">
        <v>0</v>
      </c>
      <c r="D33" s="74">
        <v>0</v>
      </c>
      <c r="E33" s="83">
        <v>0</v>
      </c>
      <c r="F33" s="84">
        <v>0</v>
      </c>
      <c r="G33" s="75"/>
    </row>
    <row r="34" spans="1:7" x14ac:dyDescent="0.25">
      <c r="A34" s="103" t="s">
        <v>700</v>
      </c>
      <c r="B34" s="87" t="s">
        <v>701</v>
      </c>
      <c r="C34" s="74">
        <v>0</v>
      </c>
      <c r="D34" s="74">
        <v>0</v>
      </c>
      <c r="E34" s="83">
        <v>0</v>
      </c>
      <c r="F34" s="84">
        <v>0</v>
      </c>
      <c r="G34" s="75"/>
    </row>
    <row r="35" spans="1:7" x14ac:dyDescent="0.25">
      <c r="A35" s="88"/>
      <c r="B35" s="89"/>
      <c r="C35" s="76"/>
      <c r="D35" s="76"/>
      <c r="E35" s="90"/>
      <c r="F35" s="91"/>
      <c r="G35" s="92"/>
    </row>
    <row r="36" spans="1:7" x14ac:dyDescent="0.25">
      <c r="A36" s="88"/>
      <c r="B36" s="89"/>
      <c r="C36" s="76"/>
      <c r="D36" s="76"/>
      <c r="E36" s="90"/>
      <c r="F36" s="91"/>
      <c r="G36" s="92"/>
    </row>
    <row r="39" spans="1:7" ht="15.6" x14ac:dyDescent="0.3">
      <c r="A39" s="77"/>
      <c r="B39" s="69" t="s">
        <v>711</v>
      </c>
      <c r="C39" s="78"/>
      <c r="D39" s="78"/>
      <c r="E39" s="71"/>
      <c r="F39" s="93"/>
      <c r="G39" s="65" t="s">
        <v>712</v>
      </c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202 1</vt:lpstr>
      <vt:lpstr>202 2</vt:lpstr>
      <vt:lpstr>'202 1'!Заголовки_для_печати</vt:lpstr>
      <vt:lpstr>'202 1'!Область_печати</vt:lpstr>
      <vt:lpstr>'202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Verbickii Maksim Vladimirovich;Usov Alexey Petrovich</dc:creator>
  <cp:lastModifiedBy>1</cp:lastModifiedBy>
  <cp:lastPrinted>2022-07-01T05:37:39Z</cp:lastPrinted>
  <dcterms:created xsi:type="dcterms:W3CDTF">1996-10-08T23:32:33Z</dcterms:created>
  <dcterms:modified xsi:type="dcterms:W3CDTF">2022-04-01T11:39:26Z</dcterms:modified>
</cp:coreProperties>
</file>