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1\Формы к приказу 320 - отпр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размещения'!$A$1:$E$452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размещения'!$A$1:$E$452</definedName>
    <definedName name="Z_339064E9_574B_4542_B2F7_E3F74CB04F02_.wvu.Rows" localSheetId="1" hidden="1">'для размещения'!$2:$11</definedName>
    <definedName name="_xlnm.Print_Titles" localSheetId="1">'для размещения'!$12:$13</definedName>
    <definedName name="_xlnm.Print_Area" localSheetId="1">'для размещения'!$A$1:$H$452</definedName>
  </definedNames>
  <calcPr calcId="152511"/>
  <customWorkbookViews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</customWorkbookViews>
</workbook>
</file>

<file path=xl/calcChain.xml><?xml version="1.0" encoding="utf-8"?>
<calcChain xmlns="http://schemas.openxmlformats.org/spreadsheetml/2006/main">
  <c r="D424" i="9" l="1"/>
  <c r="D421" i="9" l="1"/>
  <c r="D407" i="9"/>
  <c r="D399" i="9" s="1"/>
  <c r="D393" i="9" s="1"/>
  <c r="D392" i="9" s="1"/>
  <c r="D377" i="9"/>
  <c r="D369" i="9"/>
  <c r="D368" i="9" s="1"/>
  <c r="D367" i="9" l="1"/>
  <c r="D366" i="9" s="1"/>
  <c r="F421" i="9" l="1"/>
  <c r="F434" i="9" l="1"/>
  <c r="F53" i="9" l="1"/>
  <c r="G53" i="9" s="1"/>
  <c r="F413" i="9" l="1"/>
  <c r="F423" i="9" l="1"/>
  <c r="F424" i="9" l="1"/>
  <c r="F407" i="9" l="1"/>
  <c r="F399" i="9"/>
  <c r="G399" i="9" s="1"/>
  <c r="F393" i="9"/>
  <c r="G393" i="9" s="1"/>
  <c r="F380" i="9"/>
  <c r="G380" i="9" s="1"/>
  <c r="F377" i="9"/>
  <c r="G377" i="9" s="1"/>
  <c r="F375" i="9"/>
  <c r="G375" i="9" s="1"/>
  <c r="F360" i="9"/>
  <c r="G360" i="9" s="1"/>
  <c r="F343" i="9"/>
  <c r="G343" i="9" s="1"/>
  <c r="F342" i="9"/>
  <c r="G342" i="9" s="1"/>
  <c r="F341" i="9"/>
  <c r="G341" i="9" s="1"/>
  <c r="F338" i="9"/>
  <c r="G338" i="9" s="1"/>
  <c r="F337" i="9"/>
  <c r="G337" i="9" s="1"/>
  <c r="F336" i="9"/>
  <c r="G336" i="9" s="1"/>
  <c r="F333" i="9"/>
  <c r="G333" i="9" s="1"/>
  <c r="F296" i="9"/>
  <c r="G296" i="9" s="1"/>
  <c r="F292" i="9"/>
  <c r="G292" i="9" s="1"/>
  <c r="F290" i="9"/>
  <c r="G290" i="9" s="1"/>
  <c r="F286" i="9"/>
  <c r="G286" i="9" s="1"/>
  <c r="F276" i="9"/>
  <c r="G276" i="9" s="1"/>
  <c r="F262" i="9"/>
  <c r="G262" i="9" s="1"/>
  <c r="F230" i="9"/>
  <c r="G230" i="9" s="1"/>
  <c r="F229" i="9"/>
  <c r="G229" i="9" s="1"/>
  <c r="F218" i="9"/>
  <c r="G218" i="9" s="1"/>
  <c r="F210" i="9"/>
  <c r="F208" i="9"/>
  <c r="G208" i="9" s="1"/>
  <c r="F206" i="9"/>
  <c r="G206" i="9" s="1"/>
  <c r="F197" i="9"/>
  <c r="F196" i="9"/>
  <c r="F195" i="9"/>
  <c r="G195" i="9" s="1"/>
  <c r="F194" i="9"/>
  <c r="G194" i="9" s="1"/>
  <c r="F193" i="9"/>
  <c r="G193" i="9" s="1"/>
  <c r="F192" i="9"/>
  <c r="G192" i="9" s="1"/>
  <c r="F191" i="9"/>
  <c r="G191" i="9" s="1"/>
  <c r="F190" i="9"/>
  <c r="G190" i="9" s="1"/>
  <c r="F189" i="9"/>
  <c r="G189" i="9" s="1"/>
  <c r="F188" i="9"/>
  <c r="G188" i="9" s="1"/>
  <c r="F187" i="9"/>
  <c r="G187" i="9" s="1"/>
  <c r="F186" i="9"/>
  <c r="G186" i="9" s="1"/>
  <c r="F185" i="9"/>
  <c r="G185" i="9" s="1"/>
  <c r="F183" i="9"/>
  <c r="G183" i="9" s="1"/>
  <c r="F182" i="9"/>
  <c r="G182" i="9" s="1"/>
  <c r="F180" i="9"/>
  <c r="G180" i="9" s="1"/>
  <c r="F179" i="9"/>
  <c r="G179" i="9" s="1"/>
  <c r="F178" i="9"/>
  <c r="G178" i="9" s="1"/>
  <c r="F177" i="9"/>
  <c r="G177" i="9" s="1"/>
  <c r="F168" i="9"/>
  <c r="G168" i="9" s="1"/>
  <c r="F166" i="9"/>
  <c r="G166" i="9" s="1"/>
  <c r="F160" i="9"/>
  <c r="G160" i="9" s="1"/>
  <c r="F148" i="9"/>
  <c r="G148" i="9" s="1"/>
  <c r="F131" i="9"/>
  <c r="G131" i="9" s="1"/>
  <c r="F125" i="9"/>
  <c r="G125" i="9" s="1"/>
  <c r="F123" i="9"/>
  <c r="G123" i="9" s="1"/>
  <c r="F108" i="9"/>
  <c r="G108" i="9" s="1"/>
  <c r="F98" i="9"/>
  <c r="G98" i="9" s="1"/>
  <c r="F101" i="9"/>
  <c r="G101" i="9" s="1"/>
  <c r="F95" i="9"/>
  <c r="G95" i="9" s="1"/>
  <c r="F92" i="9"/>
  <c r="F90" i="9"/>
  <c r="G90" i="9" s="1"/>
  <c r="F82" i="9"/>
  <c r="G82" i="9" s="1"/>
  <c r="F80" i="9"/>
  <c r="G80" i="9" s="1"/>
  <c r="F68" i="9"/>
  <c r="G68" i="9" s="1"/>
  <c r="F67" i="9"/>
  <c r="G67" i="9" s="1"/>
  <c r="F66" i="9"/>
  <c r="G66" i="9" s="1"/>
  <c r="F65" i="9"/>
  <c r="G65" i="9" s="1"/>
  <c r="F64" i="9"/>
  <c r="G64" i="9" s="1"/>
  <c r="F63" i="9"/>
  <c r="G63" i="9" s="1"/>
  <c r="F62" i="9"/>
  <c r="G62" i="9" s="1"/>
  <c r="F61" i="9"/>
  <c r="G61" i="9" s="1"/>
  <c r="F60" i="9"/>
  <c r="G60" i="9" s="1"/>
  <c r="F57" i="9"/>
  <c r="G57" i="9" s="1"/>
  <c r="F55" i="9"/>
  <c r="G55" i="9" s="1"/>
  <c r="F50" i="9"/>
  <c r="G50" i="9" s="1"/>
  <c r="F49" i="9"/>
  <c r="G49" i="9" s="1"/>
  <c r="F47" i="9"/>
  <c r="G47" i="9" s="1"/>
  <c r="F45" i="9"/>
  <c r="G45" i="9" s="1"/>
  <c r="F39" i="9"/>
  <c r="G39" i="9" s="1"/>
  <c r="F37" i="9"/>
  <c r="G37" i="9" s="1"/>
  <c r="F31" i="9"/>
  <c r="G31" i="9" s="1"/>
  <c r="F24" i="9"/>
  <c r="G24" i="9" s="1"/>
  <c r="F22" i="9"/>
  <c r="G22" i="9" s="1"/>
  <c r="F16" i="9"/>
  <c r="G16" i="9" s="1"/>
  <c r="F88" i="9" l="1"/>
  <c r="G88" i="9" s="1"/>
  <c r="F205" i="9"/>
  <c r="G205" i="9" s="1"/>
  <c r="F369" i="9"/>
  <c r="G369" i="9" s="1"/>
  <c r="F30" i="9"/>
  <c r="G30" i="9" s="1"/>
  <c r="F138" i="9"/>
  <c r="G138" i="9" s="1"/>
  <c r="F217" i="9"/>
  <c r="G217" i="9" s="1"/>
  <c r="F228" i="9"/>
  <c r="G228" i="9" s="1"/>
  <c r="F392" i="9"/>
  <c r="G392" i="9" s="1"/>
  <c r="F97" i="9"/>
  <c r="G97" i="9" s="1"/>
  <c r="F117" i="9"/>
  <c r="G117" i="9" s="1"/>
  <c r="F258" i="9"/>
  <c r="G258" i="9" s="1"/>
  <c r="F110" i="9" l="1"/>
  <c r="G110" i="9" s="1"/>
  <c r="F89" i="9"/>
  <c r="G89" i="9" s="1"/>
  <c r="F96" i="9"/>
  <c r="G96" i="9" s="1"/>
  <c r="F368" i="9"/>
  <c r="G368" i="9" s="1"/>
  <c r="F420" i="9"/>
  <c r="G420" i="9" s="1"/>
  <c r="F74" i="9"/>
  <c r="G74" i="9" s="1"/>
  <c r="F116" i="9"/>
  <c r="G116" i="9" s="1"/>
  <c r="F146" i="9"/>
  <c r="G146" i="9" s="1"/>
  <c r="F48" i="9"/>
  <c r="G48" i="9" s="1"/>
  <c r="F215" i="9"/>
  <c r="G215" i="9" s="1"/>
  <c r="F204" i="9"/>
  <c r="G204" i="9" s="1"/>
  <c r="F46" i="9" l="1"/>
  <c r="G46" i="9" s="1"/>
  <c r="F102" i="9"/>
  <c r="G102" i="9" s="1"/>
  <c r="F203" i="9"/>
  <c r="G203" i="9" s="1"/>
  <c r="F140" i="9"/>
  <c r="G140" i="9" s="1"/>
  <c r="F153" i="9" l="1"/>
  <c r="G153" i="9" s="1"/>
  <c r="F132" i="9"/>
  <c r="G132" i="9" s="1"/>
  <c r="F367" i="9"/>
  <c r="G367" i="9" s="1"/>
  <c r="F366" i="9"/>
  <c r="G366" i="9" s="1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  <c r="F247" i="9" l="1"/>
  <c r="G247" i="9" s="1"/>
  <c r="F274" i="9"/>
  <c r="G274" i="9" s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<sst xmlns="http://schemas.openxmlformats.org/spreadsheetml/2006/main" count="2028" uniqueCount="1134">
  <si>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</si>
  <si>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</si>
  <si>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</si>
  <si>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</si>
  <si>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</si>
  <si>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</si>
  <si>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</si>
  <si>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</si>
  <si>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</si>
  <si>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</si>
  <si>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</si>
  <si>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</si>
  <si>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</si>
  <si>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</si>
  <si>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</si>
  <si>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</si>
  <si>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</si>
  <si>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</si>
  <si>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</si>
  <si>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</si>
  <si>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</si>
  <si>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</si>
  <si>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</si>
  <si>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</si>
  <si>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</si>
  <si>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</si>
  <si>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</si>
  <si>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</si>
  <si>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</si>
  <si>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</si>
  <si>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</si>
  <si>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</si>
  <si>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</si>
  <si>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</si>
  <si>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</si>
  <si>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</si>
  <si>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</si>
  <si>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</si>
  <si>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</si>
  <si>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</si>
  <si>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</si>
  <si>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</si>
  <si>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</si>
  <si>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</si>
  <si>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</si>
  <si>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</si>
  <si>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</si>
  <si>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</si>
  <si>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</si>
  <si>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</si>
  <si>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</si>
  <si>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</si>
  <si>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</si>
  <si>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</si>
  <si>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</si>
  <si>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</si>
  <si>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</si>
  <si>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</si>
  <si>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</si>
  <si>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</si>
  <si>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</si>
  <si>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</si>
  <si>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</si>
  <si>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</si>
  <si>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</si>
  <si>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</si>
  <si>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</si>
  <si>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</si>
  <si>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</si>
  <si>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</si>
  <si>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</si>
  <si>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</si>
  <si>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</si>
  <si>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</si>
  <si>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</si>
  <si>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</si>
  <si>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</si>
  <si>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</si>
  <si>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</si>
  <si>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</si>
  <si>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</si>
  <si>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</si>
  <si>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</si>
  <si>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</si>
  <si>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</si>
  <si>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</si>
  <si>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</si>
  <si>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</si>
  <si>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</si>
  <si>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</si>
  <si>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</si>
  <si>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</si>
  <si>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</si>
  <si>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</si>
  <si>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</si>
  <si>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</si>
  <si>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</si>
  <si>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</si>
  <si>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</si>
  <si>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</si>
  <si>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</si>
  <si>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</si>
  <si>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</si>
  <si>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</si>
  <si>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</si>
  <si>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</si>
  <si>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</si>
  <si>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</si>
  <si>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</si>
  <si>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</si>
  <si>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</si>
  <si>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</si>
  <si>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</si>
  <si>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</si>
  <si>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</si>
  <si>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</si>
  <si>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</si>
  <si>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</si>
  <si>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</si>
  <si>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</si>
  <si>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</si>
  <si>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</si>
  <si>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</si>
  <si>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</si>
  <si>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</si>
  <si>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</si>
  <si>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</si>
  <si>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</si>
  <si>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</si>
  <si>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</si>
  <si>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</si>
  <si>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</si>
  <si>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</si>
  <si>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</si>
  <si>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</si>
  <si>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</si>
  <si>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</si>
  <si>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</si>
  <si>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</si>
  <si>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</si>
  <si>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</si>
  <si>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</si>
  <si>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</si>
  <si>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</si>
  <si>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</si>
  <si>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</si>
  <si>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</si>
  <si>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</si>
  <si>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</si>
  <si>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</si>
  <si>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</si>
  <si>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</si>
  <si>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</si>
  <si>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</si>
  <si>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</si>
  <si>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</si>
  <si>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</si>
  <si>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</si>
  <si>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</si>
  <si>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</si>
  <si>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</si>
  <si>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</si>
  <si>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</si>
  <si>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</si>
  <si>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</si>
  <si>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</si>
  <si>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</si>
  <si>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</si>
  <si>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</si>
  <si>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</si>
  <si>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</si>
  <si>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</si>
  <si>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</si>
  <si>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</si>
  <si>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</si>
  <si>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</si>
  <si>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</si>
  <si>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</si>
  <si>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</si>
  <si>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</si>
  <si>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</si>
  <si>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</si>
  <si>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</si>
  <si>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</si>
  <si>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</si>
  <si>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</si>
  <si>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</si>
  <si>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</si>
  <si>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</si>
  <si>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</si>
  <si>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</si>
  <si>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</si>
  <si>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</si>
  <si>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</si>
  <si>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</si>
  <si>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</si>
  <si>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</si>
  <si>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</si>
  <si>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</si>
  <si>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</si>
  <si>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</si>
  <si>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</si>
  <si>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</si>
  <si>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</si>
  <si>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</si>
  <si>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</si>
  <si>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</si>
  <si>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</si>
  <si>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</si>
  <si>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</si>
  <si>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</si>
  <si>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</si>
  <si>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</si>
  <si>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</si>
  <si>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</si>
  <si>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</si>
  <si>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</si>
  <si>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</si>
  <si>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</si>
  <si>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</si>
  <si>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</si>
  <si>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</si>
  <si>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</si>
  <si>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</si>
  <si>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</si>
  <si>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</si>
  <si>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</si>
  <si>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</si>
  <si>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</si>
  <si>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</si>
  <si>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</si>
  <si>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</si>
  <si>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</si>
  <si>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</si>
  <si>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</si>
  <si>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</si>
  <si>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</si>
  <si>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</si>
  <si>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</si>
  <si>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</si>
  <si>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</si>
  <si>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</si>
  <si>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</si>
  <si>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</si>
  <si>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</si>
  <si>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</si>
  <si>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</si>
  <si>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</si>
  <si>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</si>
  <si>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</si>
  <si>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</si>
  <si>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</si>
  <si>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</si>
  <si>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</si>
  <si>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</si>
  <si>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</si>
  <si>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</si>
  <si>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</si>
  <si>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</si>
  <si>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</si>
  <si>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</si>
  <si>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</si>
  <si>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</si>
  <si>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</si>
  <si>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</si>
  <si>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</si>
  <si>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</si>
  <si>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</si>
  <si>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</si>
  <si>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</si>
  <si>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</si>
  <si>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</si>
  <si>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</si>
  <si>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</si>
  <si>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</si>
  <si>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</si>
  <si>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</si>
  <si>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</si>
  <si>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</si>
  <si>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</si>
  <si>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</si>
  <si>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</si>
  <si>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</si>
  <si>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</si>
  <si>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</si>
  <si>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</si>
  <si>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</si>
  <si>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</si>
  <si>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</si>
  <si>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</si>
  <si>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</si>
  <si>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</si>
  <si>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</si>
  <si>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</si>
  <si>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</si>
  <si>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</si>
  <si>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</si>
  <si>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</si>
  <si>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</si>
  <si>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</si>
  <si>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</si>
  <si>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</si>
  <si>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</si>
  <si>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</si>
  <si>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</si>
  <si>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</si>
  <si>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</si>
  <si>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</si>
  <si>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</si>
  <si>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</si>
  <si>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</si>
  <si>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</si>
  <si>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</si>
  <si>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</si>
  <si>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</si>
  <si>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</si>
  <si>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</si>
  <si>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</si>
  <si>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</si>
  <si>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</si>
  <si>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</si>
  <si>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</si>
  <si>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</si>
  <si>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</si>
  <si>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</si>
  <si>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</si>
  <si>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</si>
  <si>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</si>
  <si>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</si>
  <si>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</si>
  <si>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</si>
  <si>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</si>
  <si>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</si>
  <si>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</si>
  <si>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</si>
  <si>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</si>
  <si>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</si>
  <si>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</si>
  <si>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</si>
  <si>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</si>
  <si>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</si>
  <si>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</si>
  <si>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</si>
  <si>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</si>
  <si>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</si>
  <si>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</si>
  <si>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</si>
  <si>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</si>
  <si>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</si>
  <si>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</si>
  <si>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</si>
  <si>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</si>
  <si>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</si>
  <si>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</si>
  <si>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</si>
  <si>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</si>
  <si>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</si>
  <si>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</si>
  <si>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</si>
  <si>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</si>
  <si>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</si>
  <si>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</si>
  <si>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</si>
  <si>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</si>
  <si>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</si>
  <si>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</si>
  <si>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</si>
  <si>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</si>
  <si>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</si>
  <si>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</si>
  <si>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</si>
  <si>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</si>
  <si>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</si>
  <si>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</si>
  <si>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</si>
  <si>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</si>
  <si>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</si>
  <si>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</si>
  <si>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</si>
  <si>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</si>
  <si>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</si>
  <si>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</si>
  <si>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</si>
  <si>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</si>
  <si>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</si>
  <si>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</si>
  <si>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</si>
  <si>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</si>
  <si>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</si>
  <si>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</si>
  <si>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</si>
  <si>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</si>
  <si>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</si>
  <si>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</si>
  <si>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</si>
  <si>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</si>
  <si>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</si>
  <si>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</si>
  <si>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</si>
  <si>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</si>
  <si>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</si>
  <si>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</si>
  <si>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</si>
  <si>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</si>
  <si>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</si>
  <si>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</si>
  <si>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</si>
  <si>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</si>
  <si>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</si>
  <si>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</si>
  <si>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</si>
  <si>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</si>
  <si>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</si>
  <si>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</si>
  <si>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</si>
  <si>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</si>
  <si>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</si>
  <si>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</si>
  <si>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</si>
  <si>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</si>
  <si>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</si>
  <si>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</si>
  <si>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</si>
  <si>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</si>
  <si>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</si>
  <si>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</si>
  <si>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</si>
  <si>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</si>
  <si>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</si>
  <si>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</si>
  <si>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</si>
  <si>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</si>
  <si>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</si>
  <si>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</si>
  <si>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</si>
  <si>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</si>
  <si>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</si>
  <si>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</si>
  <si>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</si>
  <si>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</si>
  <si>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</si>
  <si>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</si>
  <si>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</si>
  <si>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</si>
  <si>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</si>
  <si>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</si>
  <si>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</si>
  <si>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</si>
  <si>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</si>
  <si>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</si>
  <si>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</si>
  <si>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</si>
  <si>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</si>
  <si>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</si>
  <si>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</si>
  <si>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</si>
  <si>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</si>
  <si>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</si>
  <si>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</si>
  <si>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</si>
  <si>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</si>
  <si>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</si>
  <si>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</si>
  <si>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</si>
  <si>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</si>
  <si>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</si>
  <si>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</si>
  <si>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</si>
  <si>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</si>
  <si>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</si>
  <si>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</si>
  <si>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</si>
  <si>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</si>
  <si>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</si>
  <si>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</si>
  <si>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</si>
  <si>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</si>
  <si>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</si>
  <si>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</si>
  <si>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</si>
  <si>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</si>
  <si>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</si>
  <si>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</si>
  <si>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</si>
  <si>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</si>
  <si>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</si>
  <si>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</si>
  <si>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</si>
  <si>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</si>
  <si>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</si>
  <si>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</si>
  <si>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</si>
  <si>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</si>
  <si>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</si>
  <si>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</si>
  <si>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</si>
  <si>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</si>
  <si>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</si>
  <si>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</si>
  <si>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</si>
  <si>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</si>
  <si>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</si>
  <si>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</si>
  <si>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</si>
  <si>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</si>
  <si>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</si>
  <si>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</si>
  <si>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</si>
  <si>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</si>
  <si>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</si>
  <si>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</si>
  <si>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</si>
  <si>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</si>
  <si>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</si>
  <si>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</si>
  <si>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</si>
  <si>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</si>
  <si>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</si>
  <si>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</si>
  <si>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</si>
  <si>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</si>
  <si>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</si>
  <si>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</si>
  <si>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</si>
  <si>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</si>
  <si>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</si>
  <si>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</si>
  <si>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</si>
  <si>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</si>
  <si>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</si>
  <si>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</si>
  <si>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</si>
  <si>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</si>
  <si>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</si>
  <si>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</si>
  <si>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</si>
  <si>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</si>
  <si>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</si>
  <si>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</si>
  <si>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</si>
  <si>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</si>
  <si>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</si>
  <si>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</si>
  <si>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</si>
  <si>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</si>
  <si>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</si>
  <si>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</si>
  <si>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</si>
  <si>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</si>
  <si>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</si>
  <si>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</si>
  <si>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</si>
  <si>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</si>
  <si>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</si>
  <si>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</si>
  <si>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</si>
  <si>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</si>
  <si>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</si>
  <si>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</si>
  <si>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</si>
  <si>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</si>
  <si>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</si>
  <si>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</si>
  <si>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</si>
  <si>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</si>
  <si>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</si>
  <si>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</si>
  <si>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</si>
  <si>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</si>
  <si>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</si>
  <si>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</si>
  <si>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</si>
  <si>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</si>
  <si>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</si>
  <si>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</si>
  <si>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</si>
  <si>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</si>
  <si>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</si>
  <si>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</si>
  <si>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</si>
  <si>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</si>
  <si>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</si>
  <si>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</si>
  <si>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</si>
  <si>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</si>
  <si>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</si>
  <si>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</si>
  <si>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</si>
  <si>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</si>
  <si>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</si>
  <si>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</si>
  <si>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</si>
  <si>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</si>
  <si>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</si>
  <si>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</si>
  <si>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</si>
  <si>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</si>
  <si>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</si>
  <si>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</si>
  <si>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</si>
  <si>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</si>
  <si>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</si>
  <si>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</si>
  <si>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</si>
  <si>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</si>
  <si>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</si>
  <si>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</si>
  <si>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</si>
  <si>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</si>
  <si>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</si>
  <si>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</si>
  <si>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</si>
  <si>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</si>
  <si>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</si>
  <si>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</si>
  <si>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</si>
  <si>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</si>
  <si>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</si>
  <si>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</si>
  <si>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</si>
  <si>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</si>
  <si>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</si>
  <si>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</si>
  <si>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</si>
  <si>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</si>
  <si>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</si>
  <si>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</si>
  <si>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</si>
  <si>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</si>
  <si>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</si>
  <si>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</si>
  <si>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</si>
  <si>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</si>
  <si>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</si>
  <si>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</si>
  <si>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</si>
  <si>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</si>
  <si>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</si>
  <si>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</si>
  <si>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</si>
  <si>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</si>
  <si>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</si>
  <si>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</si>
  <si>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</si>
  <si>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</si>
  <si>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</si>
  <si>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</si>
  <si>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</si>
  <si>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</si>
  <si>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</si>
  <si>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</si>
  <si>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</si>
  <si>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</si>
  <si>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</si>
  <si>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</si>
  <si>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</si>
  <si>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</si>
  <si>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</si>
  <si>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</si>
  <si>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</si>
  <si>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</si>
  <si>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</si>
  <si>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</si>
  <si>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</si>
  <si>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</si>
  <si>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</si>
  <si>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</si>
  <si>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</si>
  <si>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</si>
  <si>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</si>
  <si>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</si>
  <si>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</si>
  <si>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</si>
  <si>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</si>
  <si>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</si>
  <si>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</si>
  <si>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</si>
  <si>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</si>
  <si>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</si>
  <si>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</si>
  <si>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</si>
  <si>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</si>
  <si>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</si>
  <si>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</si>
  <si>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</si>
  <si>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</si>
  <si>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</si>
  <si>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</si>
  <si>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</si>
  <si>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</si>
  <si>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</si>
  <si>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</si>
  <si>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</si>
  <si>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</si>
  <si>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</si>
  <si>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</si>
  <si>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</si>
  <si>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</si>
  <si>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</si>
  <si>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</si>
  <si>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</si>
  <si>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</si>
  <si>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</si>
  <si>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</si>
  <si>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</si>
  <si>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</si>
  <si>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</si>
  <si>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</si>
  <si>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</si>
  <si>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</si>
  <si>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</si>
  <si>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</si>
  <si>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</si>
  <si>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</si>
  <si>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</si>
  <si>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</si>
  <si>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</si>
  <si>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</si>
  <si>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</si>
  <si>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</si>
  <si>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</si>
  <si>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</si>
  <si>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</si>
  <si>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</si>
  <si>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</si>
  <si>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</si>
  <si>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</si>
  <si>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</si>
  <si>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</si>
  <si>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</si>
  <si>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</si>
  <si>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</si>
  <si>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</si>
  <si>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</si>
  <si>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</si>
  <si>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</si>
  <si>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</si>
  <si>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</si>
  <si>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</si>
  <si>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</si>
  <si>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</si>
  <si>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</si>
  <si>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</si>
  <si>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</si>
  <si>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</si>
  <si>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</si>
  <si>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</si>
  <si>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</si>
  <si>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</si>
  <si>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</si>
  <si>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</si>
  <si>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</si>
  <si>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</si>
  <si>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</si>
  <si>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</si>
  <si>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</si>
  <si>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</si>
  <si>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</si>
  <si>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</si>
  <si>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</si>
  <si>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</si>
  <si>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</si>
  <si>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</si>
  <si>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</si>
  <si>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</si>
  <si>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</si>
  <si>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</si>
  <si>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</si>
  <si>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</si>
  <si>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</si>
  <si>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</si>
  <si>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</si>
  <si>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</si>
  <si>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</si>
  <si>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</si>
  <si>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</si>
  <si>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</si>
  <si>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</si>
  <si>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</si>
  <si>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</si>
  <si>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</si>
  <si>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</si>
  <si>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</si>
  <si>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</si>
  <si>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</si>
  <si>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</si>
  <si>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</si>
  <si>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</si>
  <si>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</si>
  <si>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</si>
  <si>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</si>
  <si>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</si>
  <si>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</si>
  <si>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</si>
  <si>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</si>
  <si>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</si>
  <si>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</si>
  <si>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</si>
  <si>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</si>
  <si>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</si>
  <si>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</si>
  <si>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</si>
  <si>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</si>
  <si>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</si>
  <si>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</si>
  <si>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</si>
  <si>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</si>
  <si>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</si>
  <si>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</si>
  <si>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</si>
  <si>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</si>
  <si>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</si>
  <si>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</si>
  <si>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</si>
  <si>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</si>
  <si>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</si>
  <si>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</si>
  <si>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</si>
  <si>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</si>
  <si>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</si>
  <si>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</si>
  <si>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</si>
  <si>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</si>
  <si>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</si>
  <si>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</si>
  <si>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</si>
  <si>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</si>
  <si>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</si>
  <si>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</si>
  <si>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</si>
  <si>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</si>
  <si>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</si>
  <si>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</si>
  <si>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</si>
  <si>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</si>
  <si>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</si>
  <si>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</si>
  <si>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</si>
  <si>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</si>
  <si>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</si>
  <si>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</si>
  <si>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</si>
  <si>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</si>
  <si>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</si>
  <si>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</si>
  <si>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</si>
  <si>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</si>
  <si>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</si>
  <si>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</si>
  <si>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</si>
  <si>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</si>
  <si>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</si>
  <si>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</si>
  <si>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</si>
  <si>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</si>
  <si>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</si>
  <si>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</si>
  <si>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</si>
  <si>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</si>
  <si>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</si>
  <si>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</si>
  <si>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</si>
  <si>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</si>
  <si>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</si>
  <si>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</si>
  <si>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</si>
  <si>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</si>
  <si>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</si>
  <si>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</si>
  <si>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</si>
  <si>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</si>
  <si>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</si>
  <si>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</si>
  <si>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</si>
  <si>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</si>
  <si>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</si>
  <si>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</si>
  <si>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</si>
  <si>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</si>
  <si>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</si>
  <si>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</si>
  <si>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</si>
  <si>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</si>
  <si>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</si>
  <si>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</si>
  <si>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</si>
  <si>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</si>
  <si>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</si>
  <si>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</si>
  <si>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</si>
  <si>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</si>
  <si>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</si>
  <si>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</si>
  <si>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</si>
  <si>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</si>
  <si>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</si>
  <si>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</si>
  <si>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</si>
  <si>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</si>
  <si>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</si>
  <si>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</si>
  <si>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</si>
  <si>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</si>
  <si>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</si>
  <si>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</si>
  <si>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</si>
  <si>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</si>
  <si>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</si>
  <si>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</si>
  <si>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</si>
  <si>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</si>
  <si>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</si>
  <si>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</si>
  <si>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</si>
  <si>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</si>
  <si>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</si>
  <si>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</si>
  <si>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</si>
  <si>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</si>
  <si>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</si>
  <si>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</si>
  <si>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</si>
  <si>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</si>
  <si>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</si>
  <si>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</si>
  <si>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</si>
  <si>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</si>
  <si>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</si>
  <si>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</si>
  <si>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</si>
  <si>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</si>
  <si>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</si>
  <si>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</si>
  <si>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</si>
  <si>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</si>
  <si>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</si>
  <si>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</si>
  <si>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</si>
  <si>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</si>
  <si>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</si>
  <si>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</si>
  <si>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</si>
  <si>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</si>
  <si>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</si>
  <si>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</si>
  <si>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</si>
  <si>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</si>
  <si>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</si>
  <si>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</si>
  <si>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</si>
  <si>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</si>
  <si>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</si>
  <si>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</si>
  <si>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</si>
  <si>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</si>
  <si>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</si>
  <si>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</si>
  <si>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</si>
  <si>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</si>
  <si>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</si>
  <si>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</si>
  <si>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</si>
  <si>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</si>
  <si>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</si>
  <si>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</si>
  <si>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</si>
  <si>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</si>
  <si>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</si>
  <si>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</si>
  <si>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</si>
  <si>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</si>
  <si>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</si>
  <si>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</si>
  <si>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</si>
  <si>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</si>
  <si>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</si>
  <si>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</si>
  <si>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</si>
  <si>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</si>
  <si>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</si>
  <si>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</si>
  <si>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</si>
  <si>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</si>
  <si>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</si>
  <si>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</si>
  <si>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</si>
  <si>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</si>
  <si>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</si>
  <si>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</si>
  <si>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</si>
  <si>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</si>
  <si>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</si>
  <si>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</si>
  <si>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</si>
  <si>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</si>
  <si>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</si>
  <si>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</si>
  <si>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</si>
  <si>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</si>
  <si>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</si>
  <si>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</si>
  <si>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</si>
  <si>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</si>
  <si>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</si>
  <si>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</si>
  <si>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</si>
  <si>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</si>
  <si>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</si>
  <si>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</si>
  <si>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</si>
  <si>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</si>
  <si>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</si>
  <si>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</si>
  <si>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</si>
  <si>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</si>
  <si>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</si>
  <si>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</si>
  <si>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</si>
  <si>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</si>
  <si>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</si>
  <si>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</si>
  <si>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</si>
  <si>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</si>
  <si>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</si>
  <si>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</si>
  <si>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</si>
  <si>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</si>
  <si>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</si>
  <si>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</si>
  <si>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</si>
  <si>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</si>
  <si>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</si>
  <si>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</si>
  <si>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</si>
  <si>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</si>
  <si>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</si>
  <si>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</si>
  <si>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</si>
  <si>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</si>
  <si>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</si>
  <si>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</si>
  <si>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</si>
  <si>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</si>
  <si>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</si>
  <si>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</si>
  <si>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</si>
  <si>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</si>
  <si>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</si>
  <si>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</si>
  <si>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</si>
  <si>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</si>
  <si>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</si>
  <si>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</si>
  <si>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</si>
  <si>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</si>
  <si>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</si>
  <si>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</si>
  <si>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</si>
  <si>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</si>
  <si>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</si>
  <si>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</si>
  <si>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</si>
  <si>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</si>
  <si>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</si>
  <si>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</si>
  <si>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</si>
  <si>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</si>
  <si>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</si>
  <si>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</si>
  <si>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</si>
  <si>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</si>
  <si>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</si>
  <si>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</si>
  <si>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</si>
  <si>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</si>
  <si>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</si>
  <si>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</si>
  <si>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</si>
  <si>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</si>
  <si>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</si>
  <si>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</si>
  <si>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</si>
  <si>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</si>
  <si>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</si>
  <si>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</si>
  <si>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</si>
  <si>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</si>
  <si>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</si>
  <si>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</si>
  <si>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</si>
  <si>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</si>
  <si>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</si>
  <si>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</si>
  <si>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</si>
  <si>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</si>
  <si>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</si>
  <si>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</si>
  <si>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</si>
  <si>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</si>
  <si>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</si>
  <si>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</si>
  <si>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</si>
  <si>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</si>
  <si>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</si>
  <si>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</si>
  <si>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</si>
  <si>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</si>
  <si>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</si>
  <si>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</si>
  <si>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</si>
  <si>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</si>
  <si>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</si>
  <si>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</si>
  <si>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</si>
  <si>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</si>
  <si>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</si>
  <si>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</si>
  <si>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</si>
  <si>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</si>
  <si>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</si>
  <si>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</si>
  <si>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</si>
  <si>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</si>
  <si>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</si>
  <si>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</si>
  <si>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</si>
  <si>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</si>
  <si>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</si>
  <si>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</si>
  <si>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Год раскрытия информации: 2021 год</t>
  </si>
  <si>
    <t>Факт 
 1 кв 2021 г</t>
  </si>
  <si>
    <t>Факт 1 кв 2021 г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</si>
  <si>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2020 г. № 244</t>
  </si>
  <si>
    <t>за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</si>
</sst>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"/>
  </numFmts>
  <fonts count="7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356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164" fontId="2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48" fillId="0" borderId="0" xfId="56" applyFont="1" applyFill="1" applyAlignment="1">
      <alignment vertical="center"/>
    </xf>
    <xf numFmtId="0" fontId="49" fillId="0" borderId="0" xfId="56" applyFont="1" applyFill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0" fontId="50" fillId="0" borderId="0" xfId="56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Fill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0" fillId="0" borderId="0" xfId="56" applyNumberFormat="1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55" fillId="0" borderId="0" xfId="56" applyFont="1" applyAlignment="1">
      <alignment horizontal="center" vertical="center"/>
    </xf>
    <xf numFmtId="164" fontId="53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0" fontId="1" fillId="0" borderId="0" xfId="0" applyFont="1" applyFill="1" applyAlignment="1">
      <alignment horizontal="right" vertical="top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0" fontId="65" fillId="0" borderId="0" xfId="0" applyFont="1" applyFill="1" applyAlignment="1">
      <alignment horizontal="right" vertical="top"/>
    </xf>
    <xf numFmtId="0" fontId="69" fillId="0" borderId="19" xfId="43" applyFont="1" applyFill="1" applyBorder="1" applyAlignment="1">
      <alignment horizontal="center" vertical="top" wrapText="1"/>
    </xf>
    <xf numFmtId="2" fontId="38" fillId="0" borderId="0" xfId="43" applyNumberFormat="1" applyFont="1" applyFill="1" applyAlignment="1">
      <alignment vertical="top"/>
    </xf>
    <xf numFmtId="0" fontId="38" fillId="0" borderId="19" xfId="43" applyFont="1" applyFill="1" applyBorder="1" applyAlignment="1">
      <alignment horizontal="left" vertical="top"/>
    </xf>
    <xf numFmtId="2" fontId="1" fillId="0" borderId="19" xfId="0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horizontal="left" vertical="top" wrapText="1"/>
    </xf>
    <xf numFmtId="2" fontId="19" fillId="0" borderId="19" xfId="43" applyNumberFormat="1" applyFont="1" applyFill="1" applyBorder="1" applyAlignment="1">
      <alignment horizontal="center" vertical="top"/>
    </xf>
    <xf numFmtId="0" fontId="38" fillId="31" borderId="0" xfId="43" applyFont="1" applyFill="1" applyAlignment="1">
      <alignment vertical="top"/>
    </xf>
    <xf numFmtId="2" fontId="74" fillId="0" borderId="19" xfId="0" applyNumberFormat="1" applyFont="1" applyFill="1" applyBorder="1" applyAlignment="1">
      <alignment horizontal="center" vertical="top"/>
    </xf>
    <xf numFmtId="176" fontId="74" fillId="0" borderId="19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horizontal="left" vertical="top" wrapText="1"/>
    </xf>
    <xf numFmtId="0" fontId="38" fillId="32" borderId="0" xfId="43" applyFont="1" applyFill="1" applyAlignment="1">
      <alignment vertical="top"/>
    </xf>
    <xf numFmtId="0" fontId="38" fillId="0" borderId="19" xfId="0" applyFont="1" applyFill="1" applyBorder="1" applyAlignment="1">
      <alignment vertical="top" wrapText="1"/>
    </xf>
    <xf numFmtId="170" fontId="19" fillId="0" borderId="19" xfId="43" applyNumberFormat="1" applyFont="1" applyFill="1" applyBorder="1" applyAlignment="1">
      <alignment horizontal="center" vertical="top"/>
    </xf>
    <xf numFmtId="2" fontId="19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vertical="top"/>
    </xf>
    <xf numFmtId="0" fontId="38" fillId="0" borderId="19" xfId="0" applyFont="1" applyFill="1" applyBorder="1" applyAlignment="1">
      <alignment vertical="top"/>
    </xf>
    <xf numFmtId="170" fontId="19" fillId="0" borderId="19" xfId="43" applyNumberFormat="1" applyFont="1" applyFill="1" applyBorder="1" applyAlignment="1">
      <alignment horizontal="center" vertical="top" wrapText="1"/>
    </xf>
    <xf numFmtId="0" fontId="65" fillId="0" borderId="0" xfId="0" applyFont="1" applyFill="1" applyAlignment="1">
      <alignment horizontal="justify" vertical="top"/>
    </xf>
    <xf numFmtId="49" fontId="69" fillId="0" borderId="28" xfId="43" applyNumberFormat="1" applyFont="1" applyFill="1" applyBorder="1" applyAlignment="1">
      <alignment horizontal="left" vertical="top"/>
    </xf>
    <xf numFmtId="49" fontId="19" fillId="0" borderId="0" xfId="43" applyNumberFormat="1" applyFont="1" applyFill="1" applyAlignment="1">
      <alignment horizontal="left" vertical="top"/>
    </xf>
    <xf numFmtId="0" fontId="19" fillId="0" borderId="0" xfId="43" applyNumberFormat="1" applyFont="1" applyFill="1" applyAlignment="1">
      <alignment horizontal="left" vertical="top" wrapText="1"/>
    </xf>
    <xf numFmtId="177" fontId="19" fillId="0" borderId="19" xfId="43" applyNumberFormat="1" applyFont="1" applyFill="1" applyBorder="1" applyAlignment="1">
      <alignment horizontal="center" vertical="top"/>
    </xf>
    <xf numFmtId="170" fontId="27" fillId="0" borderId="19" xfId="43" applyNumberFormat="1" applyFont="1" applyFill="1" applyBorder="1" applyAlignment="1">
      <alignment horizontal="center" vertical="top"/>
    </xf>
    <xf numFmtId="170" fontId="27" fillId="0" borderId="19" xfId="43" applyNumberFormat="1" applyFont="1" applyFill="1" applyBorder="1" applyAlignment="1">
      <alignment horizontal="center" vertical="top" wrapText="1"/>
    </xf>
    <xf numFmtId="170" fontId="27" fillId="0" borderId="19" xfId="81" applyNumberFormat="1" applyFont="1" applyFill="1" applyBorder="1" applyAlignment="1">
      <alignment horizontal="center" vertical="top"/>
    </xf>
    <xf numFmtId="0" fontId="75" fillId="0" borderId="19" xfId="43" applyFont="1" applyFill="1" applyBorder="1" applyAlignment="1">
      <alignment horizontal="center" vertical="top"/>
    </xf>
    <xf numFmtId="0" fontId="72" fillId="0" borderId="19" xfId="43" applyFont="1" applyFill="1" applyBorder="1" applyAlignment="1">
      <alignment horizontal="center" vertical="top"/>
    </xf>
    <xf numFmtId="2" fontId="38" fillId="0" borderId="19" xfId="43" applyNumberFormat="1" applyFont="1" applyFill="1" applyBorder="1" applyAlignment="1">
      <alignment vertical="top"/>
    </xf>
    <xf numFmtId="0" fontId="19" fillId="0" borderId="19" xfId="43" applyFont="1" applyFill="1" applyBorder="1" applyAlignment="1">
      <alignment horizontal="center" vertical="top" wrapText="1"/>
    </xf>
    <xf numFmtId="0" fontId="68" fillId="0" borderId="0" xfId="43" applyFont="1" applyFill="1" applyAlignment="1">
      <alignment horizontal="center" vertical="top" wrapText="1"/>
    </xf>
    <xf numFmtId="0" fontId="53" fillId="0" borderId="0" xfId="41" applyFont="1" applyFill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29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49" fontId="19" fillId="0" borderId="0" xfId="43" applyNumberFormat="1" applyFont="1" applyFill="1" applyAlignment="1">
      <alignment horizontal="left" vertical="top"/>
    </xf>
    <xf numFmtId="0" fontId="19" fillId="0" borderId="0" xfId="43" applyNumberFormat="1" applyFont="1" applyFill="1" applyAlignment="1">
      <alignment horizontal="left" vertical="top" wrapText="1"/>
    </xf>
    <xf numFmtId="0" fontId="66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center" vertical="top" wrapText="1"/>
    </xf>
    <xf numFmtId="0" fontId="19" fillId="0" borderId="19" xfId="43" applyFont="1" applyFill="1" applyBorder="1" applyAlignment="1">
      <alignment horizontal="center" vertical="top" wrapText="1"/>
    </xf>
    <xf numFmtId="0" fontId="71" fillId="0" borderId="19" xfId="0" applyFont="1" applyBorder="1" applyAlignment="1">
      <alignment vertical="top"/>
    </xf>
    <xf numFmtId="0" fontId="68" fillId="0" borderId="0" xfId="43" applyFont="1" applyFill="1" applyAlignment="1">
      <alignment horizontal="center" vertical="top" wrapText="1"/>
    </xf>
    <xf numFmtId="0" fontId="70" fillId="0" borderId="19" xfId="43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horizontal="center" vertical="top" wrapText="1"/>
    </xf>
    <xf numFmtId="0" fontId="71" fillId="0" borderId="19" xfId="0" applyFont="1" applyFill="1" applyBorder="1" applyAlignment="1">
      <alignment horizontal="center" vertical="top" wrapText="1"/>
    </xf>
    <xf numFmtId="2" fontId="76" fillId="0" borderId="19" xfId="39" applyNumberFormat="1" applyFont="1" applyFill="1" applyBorder="1" applyAlignment="1">
      <alignment horizontal="center" vertical="top"/>
    </xf>
    <xf numFmtId="2" fontId="27" fillId="0" borderId="19" xfId="43" applyNumberFormat="1" applyFont="1" applyFill="1" applyBorder="1" applyAlignment="1">
      <alignment horizontal="center" vertical="top"/>
    </xf>
    <xf numFmtId="2" fontId="77" fillId="0" borderId="19" xfId="39" applyNumberFormat="1" applyFont="1" applyFill="1" applyBorder="1" applyAlignment="1">
      <alignment horizontal="center" vertical="top"/>
    </xf>
    <xf numFmtId="2" fontId="27" fillId="0" borderId="19" xfId="39" applyNumberFormat="1" applyFont="1" applyFill="1" applyBorder="1" applyAlignment="1">
      <alignment horizontal="center" vertical="top"/>
    </xf>
    <xf numFmtId="2" fontId="76" fillId="0" borderId="19" xfId="39" applyNumberFormat="1" applyFont="1" applyFill="1" applyBorder="1" applyAlignment="1">
      <alignment vertical="top"/>
    </xf>
    <xf numFmtId="49" fontId="69" fillId="0" borderId="19" xfId="43" applyNumberFormat="1" applyFont="1" applyFill="1" applyBorder="1" applyAlignment="1">
      <alignment horizontal="center" vertical="top" wrapText="1"/>
    </xf>
    <xf numFmtId="0" fontId="71" fillId="0" borderId="19" xfId="0" applyFont="1" applyBorder="1" applyAlignment="1">
      <alignment horizontal="center" vertical="top" wrapText="1"/>
    </xf>
    <xf numFmtId="0" fontId="67" fillId="0" borderId="19" xfId="0" applyFont="1" applyFill="1" applyBorder="1" applyAlignment="1">
      <alignment horizontal="center" vertical="top" wrapText="1"/>
    </xf>
    <xf numFmtId="49" fontId="72" fillId="0" borderId="19" xfId="43" applyNumberFormat="1" applyFont="1" applyFill="1" applyBorder="1" applyAlignment="1">
      <alignment horizontal="center" vertical="top"/>
    </xf>
    <xf numFmtId="0" fontId="72" fillId="0" borderId="19" xfId="43" applyFont="1" applyFill="1" applyBorder="1" applyAlignment="1">
      <alignment horizontal="center" vertical="top" wrapText="1"/>
    </xf>
    <xf numFmtId="49" fontId="73" fillId="0" borderId="19" xfId="43" applyNumberFormat="1" applyFont="1" applyFill="1" applyBorder="1" applyAlignment="1">
      <alignment horizontal="center" vertical="top"/>
    </xf>
    <xf numFmtId="49" fontId="73" fillId="0" borderId="19" xfId="43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vertical="top"/>
    </xf>
    <xf numFmtId="49" fontId="19" fillId="0" borderId="19" xfId="0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/>
    </xf>
    <xf numFmtId="0" fontId="71" fillId="0" borderId="19" xfId="0" applyFont="1" applyFill="1" applyBorder="1" applyAlignment="1">
      <alignment horizontal="center" vertical="top"/>
    </xf>
    <xf numFmtId="1" fontId="27" fillId="0" borderId="19" xfId="72" applyNumberFormat="1" applyFont="1" applyFill="1" applyBorder="1" applyAlignment="1">
      <alignment horizontal="center" vertical="top"/>
    </xf>
    <xf numFmtId="1" fontId="19" fillId="0" borderId="19" xfId="71" applyNumberFormat="1" applyFont="1" applyFill="1" applyBorder="1" applyAlignment="1">
      <alignment horizontal="center" vertical="top"/>
    </xf>
    <xf numFmtId="0" fontId="68" fillId="0" borderId="19" xfId="43" applyFont="1" applyFill="1" applyBorder="1" applyAlignment="1">
      <alignment horizontal="center" vertical="top" wrapText="1"/>
    </xf>
    <xf numFmtId="49" fontId="19" fillId="0" borderId="19" xfId="43" applyNumberFormat="1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horizontal="left" vertical="top" wrapText="1"/>
    </xf>
    <xf numFmtId="49" fontId="19" fillId="0" borderId="19" xfId="43" applyNumberFormat="1" applyFont="1" applyFill="1" applyBorder="1" applyAlignment="1">
      <alignment horizontal="center" vertical="top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20" t="s">
        <v>382</v>
      </c>
      <c r="B1" s="321"/>
      <c r="C1" s="321"/>
      <c r="D1" s="321"/>
      <c r="E1" s="321"/>
      <c r="F1" s="321"/>
      <c r="G1" s="321"/>
    </row>
    <row r="2" spans="1:8" ht="16.5" thickBot="1" x14ac:dyDescent="0.3">
      <c r="A2" s="69" t="s">
        <v>146</v>
      </c>
      <c r="B2" s="70" t="s">
        <v>383</v>
      </c>
      <c r="C2" s="71" t="s">
        <v>384</v>
      </c>
      <c r="D2" s="71" t="s">
        <v>385</v>
      </c>
      <c r="E2" s="71" t="s">
        <v>386</v>
      </c>
      <c r="F2" s="71" t="s">
        <v>387</v>
      </c>
      <c r="G2" s="71" t="s">
        <v>344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388</v>
      </c>
      <c r="B4" s="78" t="s">
        <v>389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390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391</v>
      </c>
      <c r="B6" s="83" t="s">
        <v>392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393</v>
      </c>
      <c r="B7" s="83" t="s">
        <v>394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395</v>
      </c>
      <c r="B8" s="78" t="s">
        <v>396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222</v>
      </c>
      <c r="B9" s="78" t="s">
        <v>397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390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391</v>
      </c>
      <c r="B11" s="83" t="s">
        <v>398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393</v>
      </c>
      <c r="B12" s="83" t="s">
        <v>148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399</v>
      </c>
      <c r="B13" s="83" t="s">
        <v>400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257</v>
      </c>
      <c r="B14" s="78" t="s">
        <v>154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328</v>
      </c>
      <c r="B15" s="78" t="s">
        <v>149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401</v>
      </c>
      <c r="B16" s="78" t="s">
        <v>402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403</v>
      </c>
      <c r="B17" s="78" t="s">
        <v>404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390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405</v>
      </c>
      <c r="B19" s="83" t="s">
        <v>406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407</v>
      </c>
      <c r="B20" s="83" t="s">
        <v>408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409</v>
      </c>
      <c r="B21" s="83" t="s">
        <v>410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411</v>
      </c>
      <c r="B22" s="78" t="s">
        <v>412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413</v>
      </c>
      <c r="B23" s="78" t="s">
        <v>414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222</v>
      </c>
      <c r="B24" s="83" t="s">
        <v>415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416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391</v>
      </c>
      <c r="B26" s="83" t="s">
        <v>417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393</v>
      </c>
      <c r="B27" s="99" t="s">
        <v>418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257</v>
      </c>
      <c r="B28" s="83" t="s">
        <v>419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416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420</v>
      </c>
      <c r="B30" s="83" t="s">
        <v>421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422</v>
      </c>
      <c r="B31" s="78" t="s">
        <v>423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424</v>
      </c>
      <c r="B32" s="78" t="s">
        <v>425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426</v>
      </c>
      <c r="B33" s="78" t="s">
        <v>427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428</v>
      </c>
      <c r="B34" s="78" t="s">
        <v>157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390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222</v>
      </c>
      <c r="B36" s="83" t="s">
        <v>158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257</v>
      </c>
      <c r="B37" s="83" t="s">
        <v>159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328</v>
      </c>
      <c r="B38" s="83" t="s">
        <v>160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401</v>
      </c>
      <c r="B39" s="83" t="s">
        <v>161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429</v>
      </c>
      <c r="B40" s="78" t="s">
        <v>430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222</v>
      </c>
      <c r="B41" s="108" t="s">
        <v>431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257</v>
      </c>
      <c r="B42" s="83" t="s">
        <v>432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433</v>
      </c>
      <c r="C43" s="90" t="s">
        <v>434</v>
      </c>
      <c r="D43" s="112" t="s">
        <v>435</v>
      </c>
      <c r="E43" s="112" t="s">
        <v>434</v>
      </c>
      <c r="F43" s="112" t="s">
        <v>434</v>
      </c>
      <c r="G43" s="80" t="e">
        <f>#N/A</f>
        <v>#N/A</v>
      </c>
    </row>
    <row r="44" spans="1:8" x14ac:dyDescent="0.25">
      <c r="A44" s="77" t="s">
        <v>436</v>
      </c>
      <c r="B44" s="78" t="s">
        <v>437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222</v>
      </c>
      <c r="B45" s="108" t="s">
        <v>438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257</v>
      </c>
      <c r="B46" s="83" t="s">
        <v>439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433</v>
      </c>
      <c r="C47" s="90" t="s">
        <v>434</v>
      </c>
      <c r="D47" s="112" t="s">
        <v>435</v>
      </c>
      <c r="E47" s="114" t="s">
        <v>435</v>
      </c>
      <c r="F47" s="112" t="s">
        <v>435</v>
      </c>
      <c r="G47" s="80" t="e">
        <f>#N/A</f>
        <v>#N/A</v>
      </c>
    </row>
    <row r="48" spans="1:8" x14ac:dyDescent="0.25">
      <c r="A48" s="77" t="s">
        <v>440</v>
      </c>
      <c r="B48" s="78" t="s">
        <v>441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442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222</v>
      </c>
      <c r="B50" s="83" t="s">
        <v>443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391</v>
      </c>
      <c r="B51" s="83" t="s">
        <v>444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257</v>
      </c>
      <c r="B52" s="83" t="s">
        <v>445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446</v>
      </c>
      <c r="B53" s="78" t="s">
        <v>447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448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222</v>
      </c>
      <c r="B55" s="83" t="s">
        <v>449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391</v>
      </c>
      <c r="B56" s="83" t="s">
        <v>444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257</v>
      </c>
      <c r="B57" s="83" t="s">
        <v>445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450</v>
      </c>
      <c r="B58" s="78" t="s">
        <v>451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452</v>
      </c>
      <c r="B59" s="78" t="s">
        <v>453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222</v>
      </c>
      <c r="B60" s="83" t="s">
        <v>454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257</v>
      </c>
      <c r="B61" s="83" t="s">
        <v>455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456</v>
      </c>
      <c r="B62" s="78" t="s">
        <v>457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458</v>
      </c>
      <c r="B63" s="78" t="s">
        <v>459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444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458</v>
      </c>
      <c r="B65" s="78" t="s">
        <v>460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461</v>
      </c>
      <c r="B66" s="78" t="s">
        <v>462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463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150</v>
      </c>
      <c r="C68" s="87"/>
      <c r="D68" s="91"/>
      <c r="E68" s="91"/>
      <c r="F68" s="91"/>
      <c r="G68" s="80"/>
    </row>
    <row r="69" spans="1:8" x14ac:dyDescent="0.25">
      <c r="A69" s="82" t="s">
        <v>222</v>
      </c>
      <c r="B69" s="83" t="s">
        <v>151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257</v>
      </c>
      <c r="B70" s="120" t="s">
        <v>464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465</v>
      </c>
    </row>
    <row r="71" spans="1:8" x14ac:dyDescent="0.25">
      <c r="A71" s="82" t="s">
        <v>328</v>
      </c>
      <c r="B71" s="83" t="s">
        <v>466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22" t="s">
        <v>467</v>
      </c>
      <c r="B72" s="322"/>
      <c r="C72" s="322"/>
      <c r="D72" s="322"/>
      <c r="E72" s="322"/>
      <c r="F72" s="322"/>
      <c r="G72" s="322"/>
    </row>
    <row r="73" spans="1:8" ht="15" x14ac:dyDescent="0.25">
      <c r="A73" s="322"/>
      <c r="B73" s="322"/>
      <c r="C73" s="322"/>
      <c r="D73" s="322"/>
      <c r="E73" s="322"/>
      <c r="F73" s="322"/>
      <c r="G73" s="322"/>
    </row>
    <row r="74" spans="1:8" x14ac:dyDescent="0.25">
      <c r="A74" s="122" t="s">
        <v>468</v>
      </c>
      <c r="B74" s="122" t="s">
        <v>343</v>
      </c>
      <c r="C74" s="122" t="s">
        <v>469</v>
      </c>
      <c r="D74" s="122" t="s">
        <v>470</v>
      </c>
      <c r="E74" s="122" t="s">
        <v>471</v>
      </c>
      <c r="F74" s="122" t="s">
        <v>472</v>
      </c>
      <c r="G74" s="122" t="s">
        <v>344</v>
      </c>
    </row>
    <row r="75" spans="1:8" x14ac:dyDescent="0.25">
      <c r="A75" s="123"/>
      <c r="B75" s="123" t="s">
        <v>345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166</v>
      </c>
      <c r="B76" s="127" t="s">
        <v>346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163</v>
      </c>
      <c r="B77" s="127" t="s">
        <v>347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348</v>
      </c>
      <c r="B78" s="131" t="s">
        <v>349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350</v>
      </c>
      <c r="B79" s="127" t="s">
        <v>351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352</v>
      </c>
      <c r="B80" s="131" t="s">
        <v>353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354</v>
      </c>
      <c r="B81" s="127" t="s">
        <v>355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356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357</v>
      </c>
      <c r="B83" s="127" t="s">
        <v>358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356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359</v>
      </c>
      <c r="B85" s="127" t="s">
        <v>360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164</v>
      </c>
      <c r="B86" s="127" t="s">
        <v>361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362</v>
      </c>
      <c r="B87" s="131" t="s">
        <v>473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363</v>
      </c>
      <c r="B88" s="127" t="s">
        <v>364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365</v>
      </c>
      <c r="B89" s="127" t="s">
        <v>366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167</v>
      </c>
      <c r="B90" s="127" t="s">
        <v>367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185</v>
      </c>
      <c r="B91" s="127" t="s">
        <v>474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220</v>
      </c>
      <c r="B92" s="127" t="s">
        <v>368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221</v>
      </c>
      <c r="B93" s="127" t="s">
        <v>369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168</v>
      </c>
      <c r="B94" s="127" t="s">
        <v>370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169</v>
      </c>
      <c r="B95" s="127" t="s">
        <v>371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170</v>
      </c>
      <c r="B96" s="127" t="s">
        <v>372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176</v>
      </c>
      <c r="B97" s="127" t="s">
        <v>373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186</v>
      </c>
      <c r="B98" s="127" t="s">
        <v>374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375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376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377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378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187</v>
      </c>
      <c r="B103" s="127" t="s">
        <v>379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188</v>
      </c>
      <c r="B104" s="127" t="s">
        <v>380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189</v>
      </c>
      <c r="B105" s="127" t="s">
        <v>381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475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476</v>
      </c>
      <c r="C107" s="141"/>
      <c r="D107" s="136" t="s">
        <v>435</v>
      </c>
      <c r="E107" s="136" t="s">
        <v>435</v>
      </c>
      <c r="F107" s="136" t="s">
        <v>435</v>
      </c>
      <c r="G107" s="124" t="e">
        <f>#N/A</f>
        <v>#N/A</v>
      </c>
    </row>
    <row r="108" spans="1:7" x14ac:dyDescent="0.25">
      <c r="A108" s="138"/>
      <c r="B108" s="141" t="s">
        <v>477</v>
      </c>
      <c r="C108" s="141"/>
      <c r="D108" s="136" t="s">
        <v>435</v>
      </c>
      <c r="E108" s="136" t="s">
        <v>435</v>
      </c>
      <c r="F108" s="136" t="s">
        <v>435</v>
      </c>
      <c r="G108" s="124" t="e">
        <f>#N/A</f>
        <v>#N/A</v>
      </c>
    </row>
    <row r="109" spans="1:7" x14ac:dyDescent="0.25">
      <c r="A109" s="138"/>
      <c r="B109" s="141" t="s">
        <v>478</v>
      </c>
      <c r="C109" s="141"/>
      <c r="D109" s="136" t="s">
        <v>435</v>
      </c>
      <c r="E109" s="136" t="s">
        <v>435</v>
      </c>
      <c r="F109" s="136" t="s">
        <v>435</v>
      </c>
      <c r="G109" s="136" t="s">
        <v>435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479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480</v>
      </c>
      <c r="B113" s="149" t="s">
        <v>481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482</v>
      </c>
      <c r="B114" s="149" t="s">
        <v>483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484</v>
      </c>
      <c r="B115" s="149" t="s">
        <v>485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486</v>
      </c>
      <c r="B116" s="149" t="s">
        <v>487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488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489</v>
      </c>
      <c r="B119" s="149" t="s">
        <v>490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491</v>
      </c>
      <c r="B120" s="149" t="s">
        <v>492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22" t="s">
        <v>493</v>
      </c>
      <c r="B122" s="322"/>
      <c r="C122" s="322"/>
      <c r="D122" s="322"/>
      <c r="E122" s="322"/>
      <c r="F122" s="322"/>
      <c r="G122" s="322"/>
      <c r="H122" s="110"/>
      <c r="I122" s="110"/>
      <c r="J122" s="110"/>
      <c r="K122" s="110"/>
      <c r="L122" s="110"/>
    </row>
    <row r="123" spans="1:12" x14ac:dyDescent="0.25">
      <c r="A123" s="322"/>
      <c r="B123" s="322"/>
      <c r="C123" s="322"/>
      <c r="D123" s="322"/>
      <c r="E123" s="322"/>
      <c r="F123" s="322"/>
      <c r="G123" s="322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344</v>
      </c>
    </row>
    <row r="125" spans="1:12" x14ac:dyDescent="0.25">
      <c r="A125" s="153"/>
      <c r="B125" s="108" t="s">
        <v>494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495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496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497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498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499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500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501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495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496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497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498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499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502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503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504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505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425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506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507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508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509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510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511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512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513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498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514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515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516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511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512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517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498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518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519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520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521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522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510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523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524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525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510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526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527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528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208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529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530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531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532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533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534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535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530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536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537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538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539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540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541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344</v>
      </c>
      <c r="H190" s="199" t="s">
        <v>542</v>
      </c>
      <c r="I190" s="152"/>
    </row>
    <row r="191" spans="1:9" x14ac:dyDescent="0.25">
      <c r="A191" s="194"/>
      <c r="B191" s="200" t="s">
        <v>459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543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544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545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541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344</v>
      </c>
      <c r="H195" s="199" t="s">
        <v>542</v>
      </c>
      <c r="I195" s="152"/>
    </row>
    <row r="196" spans="1:9" x14ac:dyDescent="0.25">
      <c r="A196" s="205"/>
      <c r="B196" s="200" t="s">
        <v>441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546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547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23" t="s">
        <v>548</v>
      </c>
      <c r="I198" s="152"/>
    </row>
    <row r="199" spans="1:9" x14ac:dyDescent="0.25">
      <c r="A199" s="205"/>
      <c r="B199" s="209" t="s">
        <v>549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23"/>
      <c r="I199" s="152"/>
    </row>
    <row r="200" spans="1:9" x14ac:dyDescent="0.25">
      <c r="A200" s="205"/>
      <c r="B200" s="196" t="s">
        <v>550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551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541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344</v>
      </c>
      <c r="H203" s="199" t="s">
        <v>542</v>
      </c>
      <c r="I203" s="152"/>
    </row>
    <row r="204" spans="1:9" x14ac:dyDescent="0.25">
      <c r="A204" s="194"/>
      <c r="B204" s="200" t="s">
        <v>494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18" t="s">
        <v>552</v>
      </c>
      <c r="I204" s="152"/>
    </row>
    <row r="205" spans="1:9" x14ac:dyDescent="0.25">
      <c r="A205" s="194"/>
      <c r="B205" s="196" t="s">
        <v>500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18"/>
      <c r="I205" s="152"/>
    </row>
    <row r="206" spans="1:9" x14ac:dyDescent="0.25">
      <c r="A206" s="194"/>
      <c r="B206" s="196" t="s">
        <v>503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18"/>
      <c r="I206" s="152"/>
    </row>
    <row r="207" spans="1:9" x14ac:dyDescent="0.25">
      <c r="A207" s="194"/>
      <c r="B207" s="196" t="s">
        <v>504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18"/>
      <c r="I207" s="213"/>
    </row>
    <row r="208" spans="1:9" x14ac:dyDescent="0.25">
      <c r="A208" s="194"/>
      <c r="B208" s="196" t="s">
        <v>421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425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506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553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541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344</v>
      </c>
      <c r="H213" s="199" t="s">
        <v>542</v>
      </c>
      <c r="I213" s="152"/>
    </row>
    <row r="214" spans="1:9" x14ac:dyDescent="0.25">
      <c r="A214" s="205"/>
      <c r="B214" s="200" t="s">
        <v>554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555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556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557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541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344</v>
      </c>
      <c r="H219" s="199" t="s">
        <v>542</v>
      </c>
      <c r="I219" s="152"/>
    </row>
    <row r="220" spans="1:9" x14ac:dyDescent="0.25">
      <c r="A220" s="205"/>
      <c r="B220" s="219" t="s">
        <v>558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559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560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561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562</v>
      </c>
      <c r="I223" s="152"/>
    </row>
    <row r="224" spans="1:9" x14ac:dyDescent="0.25">
      <c r="A224" s="205"/>
      <c r="B224" s="219" t="s">
        <v>563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153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564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565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566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567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568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569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570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569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571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572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573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574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575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576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577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578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579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580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541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344</v>
      </c>
      <c r="H247" s="199" t="s">
        <v>542</v>
      </c>
      <c r="I247" s="152"/>
    </row>
    <row r="248" spans="1:9" ht="17.25" x14ac:dyDescent="0.25">
      <c r="A248" s="205"/>
      <c r="B248" s="231" t="s">
        <v>581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582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583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584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585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586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584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585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587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588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589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590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591</v>
      </c>
      <c r="C261" s="239" t="s">
        <v>592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593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541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344</v>
      </c>
      <c r="H264" s="199" t="s">
        <v>542</v>
      </c>
      <c r="I264" s="152"/>
    </row>
    <row r="265" spans="1:9" ht="45" x14ac:dyDescent="0.25">
      <c r="A265" s="194"/>
      <c r="B265" s="231" t="s">
        <v>594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595</v>
      </c>
      <c r="I265" s="152"/>
    </row>
    <row r="266" spans="1:9" x14ac:dyDescent="0.25">
      <c r="A266" s="194"/>
      <c r="B266" s="242" t="s">
        <v>596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597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598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599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600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601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602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603</v>
      </c>
      <c r="I273" s="152"/>
    </row>
    <row r="274" spans="1:9" x14ac:dyDescent="0.25">
      <c r="A274" s="194"/>
      <c r="B274" s="217" t="s">
        <v>604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604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605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606</v>
      </c>
      <c r="I277" s="152"/>
    </row>
    <row r="278" spans="1:9" x14ac:dyDescent="0.25">
      <c r="A278" s="254"/>
      <c r="B278" s="217" t="s">
        <v>607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608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609</v>
      </c>
      <c r="I279" s="255"/>
    </row>
    <row r="280" spans="1:9" ht="31.5" x14ac:dyDescent="0.25">
      <c r="A280" s="254"/>
      <c r="B280" s="252" t="s">
        <v>610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611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344</v>
      </c>
      <c r="H285" s="199" t="s">
        <v>542</v>
      </c>
      <c r="I285" s="152"/>
    </row>
    <row r="286" spans="1:9" x14ac:dyDescent="0.25">
      <c r="A286" s="254"/>
      <c r="B286" s="196" t="s">
        <v>612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19" t="s">
        <v>613</v>
      </c>
      <c r="I286" s="152"/>
    </row>
    <row r="287" spans="1:9" x14ac:dyDescent="0.25">
      <c r="A287" s="254"/>
      <c r="B287" s="196" t="s">
        <v>614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19"/>
      <c r="I287" s="152"/>
    </row>
    <row r="288" spans="1:9" x14ac:dyDescent="0.25">
      <c r="A288" s="254"/>
      <c r="B288" s="196" t="s">
        <v>615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19"/>
      <c r="I288" s="152"/>
    </row>
    <row r="289" spans="1:9" x14ac:dyDescent="0.25">
      <c r="A289" s="254"/>
      <c r="B289" s="257" t="s">
        <v>616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19"/>
      <c r="I289" s="152"/>
    </row>
    <row r="290" spans="1:9" x14ac:dyDescent="0.25">
      <c r="A290" s="254"/>
      <c r="B290" s="257" t="s">
        <v>398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19"/>
      <c r="I290" s="152"/>
    </row>
    <row r="291" spans="1:9" x14ac:dyDescent="0.25">
      <c r="A291" s="254"/>
      <c r="B291" s="196" t="s">
        <v>617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19"/>
      <c r="I291" s="152"/>
    </row>
    <row r="292" spans="1:9" x14ac:dyDescent="0.25">
      <c r="A292" s="254"/>
      <c r="B292" s="217" t="s">
        <v>618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619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2"/>
  <sheetViews>
    <sheetView tabSelected="1" view="pageBreakPreview" zoomScale="70" zoomScaleNormal="80" zoomScaleSheetLayoutView="70" workbookViewId="0">
      <selection activeCell="I14" sqref="I14"/>
    </sheetView>
  </sheetViews>
  <sheetFormatPr defaultColWidth="10.28515625" defaultRowHeight="15" x14ac:dyDescent="0.25"/>
  <cols>
    <col min="1" max="1" width="10.140625" style="283" customWidth="1"/>
    <col min="2" max="2" width="76.140625" style="284" customWidth="1"/>
    <col min="3" max="3" width="13.28515625" style="285" customWidth="1"/>
    <col min="4" max="4" width="12.42578125" style="286" customWidth="1"/>
    <col min="5" max="5" width="13.28515625" style="286" customWidth="1"/>
    <col min="6" max="6" width="13" style="286" customWidth="1"/>
    <col min="7" max="7" width="12.7109375" style="286" customWidth="1"/>
    <col min="8" max="8" width="12.5703125" style="286" customWidth="1"/>
    <col min="9" max="9" width="179.85546875" style="286" customWidth="1"/>
    <col min="10" max="10" width="6.85546875" style="286" customWidth="1"/>
    <col min="11" max="16384" width="10.28515625" style="286"/>
  </cols>
  <sheetData>
    <row r="1" spans="1:9" ht="18" x14ac:dyDescent="0.25">
      <c r="E1" s="287"/>
      <c r="H1" s="282" t="s">
        <v>1123</v>
      </c>
    </row>
    <row r="2" spans="1:9" ht="18" x14ac:dyDescent="0.25">
      <c r="E2" s="287"/>
      <c r="H2" s="282" t="s">
        <v>668</v>
      </c>
    </row>
    <row r="3" spans="1:9" ht="18" x14ac:dyDescent="0.25">
      <c r="E3" s="287"/>
      <c r="H3" s="282" t="s">
        <v>1124</v>
      </c>
    </row>
    <row r="4" spans="1:9" x14ac:dyDescent="0.25">
      <c r="A4" s="326" t="s">
        <v>1125</v>
      </c>
      <c r="B4" s="326"/>
      <c r="C4" s="326"/>
      <c r="D4" s="326"/>
      <c r="E4" s="326"/>
      <c r="F4" s="326"/>
      <c r="G4" s="326"/>
      <c r="H4" s="326"/>
    </row>
    <row r="5" spans="1:9" x14ac:dyDescent="0.25">
      <c r="A5" s="326" t="s">
        <v>1126</v>
      </c>
      <c r="B5" s="326"/>
      <c r="C5" s="326"/>
      <c r="D5" s="326"/>
      <c r="E5" s="326"/>
      <c r="F5" s="326"/>
      <c r="G5" s="326"/>
      <c r="H5" s="326"/>
    </row>
    <row r="6" spans="1:9" x14ac:dyDescent="0.25">
      <c r="A6" s="326" t="s">
        <v>1133</v>
      </c>
      <c r="B6" s="326"/>
      <c r="C6" s="326"/>
      <c r="D6" s="326"/>
      <c r="E6" s="326"/>
      <c r="F6" s="326"/>
      <c r="G6" s="326"/>
      <c r="H6" s="326"/>
    </row>
    <row r="7" spans="1:9" x14ac:dyDescent="0.25">
      <c r="A7" s="326" t="s">
        <v>1127</v>
      </c>
      <c r="B7" s="326"/>
      <c r="C7" s="326"/>
      <c r="D7" s="326"/>
      <c r="E7" s="326"/>
      <c r="F7" s="326"/>
      <c r="G7" s="326"/>
      <c r="H7" s="326"/>
    </row>
    <row r="8" spans="1:9" x14ac:dyDescent="0.25">
      <c r="A8" s="326" t="s">
        <v>1129</v>
      </c>
      <c r="B8" s="326"/>
      <c r="C8" s="326"/>
      <c r="D8" s="326"/>
      <c r="E8" s="326"/>
      <c r="F8" s="326"/>
      <c r="G8" s="326"/>
      <c r="H8" s="326"/>
    </row>
    <row r="9" spans="1:9" ht="31.5" customHeight="1" x14ac:dyDescent="0.25">
      <c r="A9" s="327" t="s">
        <v>1132</v>
      </c>
      <c r="B9" s="327"/>
      <c r="C9" s="327"/>
      <c r="D9" s="327"/>
      <c r="E9" s="327"/>
      <c r="F9" s="327"/>
      <c r="G9" s="327"/>
      <c r="H9" s="327"/>
    </row>
    <row r="10" spans="1:9" ht="18.75" customHeight="1" x14ac:dyDescent="0.25">
      <c r="A10" s="286"/>
      <c r="B10" s="286"/>
      <c r="C10" s="286"/>
    </row>
    <row r="11" spans="1:9" ht="18.75" customHeight="1" x14ac:dyDescent="0.25">
      <c r="A11" s="330" t="s">
        <v>1068</v>
      </c>
      <c r="B11" s="330"/>
      <c r="C11" s="330"/>
      <c r="D11" s="330"/>
      <c r="E11" s="330"/>
      <c r="F11" s="317"/>
      <c r="G11" s="317"/>
    </row>
    <row r="12" spans="1:9" ht="35.25" customHeight="1" x14ac:dyDescent="0.25">
      <c r="A12" s="339" t="s">
        <v>146</v>
      </c>
      <c r="B12" s="331" t="s">
        <v>147</v>
      </c>
      <c r="C12" s="331" t="s">
        <v>755</v>
      </c>
      <c r="D12" s="331">
        <v>2021</v>
      </c>
      <c r="E12" s="331"/>
      <c r="F12" s="340"/>
      <c r="G12" s="340"/>
      <c r="H12" s="341" t="s">
        <v>1128</v>
      </c>
    </row>
    <row r="13" spans="1:9" ht="64.5" customHeight="1" x14ac:dyDescent="0.25">
      <c r="A13" s="339"/>
      <c r="B13" s="331"/>
      <c r="C13" s="331"/>
      <c r="D13" s="288" t="s">
        <v>1119</v>
      </c>
      <c r="E13" s="288" t="s">
        <v>1130</v>
      </c>
      <c r="F13" s="288" t="s">
        <v>1120</v>
      </c>
      <c r="G13" s="288" t="s">
        <v>1121</v>
      </c>
      <c r="H13" s="341"/>
    </row>
    <row r="14" spans="1:9" x14ac:dyDescent="0.25">
      <c r="A14" s="342">
        <v>1</v>
      </c>
      <c r="B14" s="343">
        <v>2</v>
      </c>
      <c r="C14" s="343">
        <v>3</v>
      </c>
      <c r="D14" s="342" t="s">
        <v>1122</v>
      </c>
      <c r="E14" s="343">
        <v>5</v>
      </c>
      <c r="F14" s="343">
        <v>6</v>
      </c>
      <c r="G14" s="343">
        <v>7</v>
      </c>
      <c r="H14" s="343">
        <v>8</v>
      </c>
    </row>
    <row r="15" spans="1:9" ht="18" x14ac:dyDescent="0.25">
      <c r="A15" s="344" t="s">
        <v>680</v>
      </c>
      <c r="B15" s="344"/>
      <c r="C15" s="344"/>
      <c r="D15" s="344"/>
      <c r="E15" s="344"/>
      <c r="F15" s="345"/>
      <c r="G15" s="345"/>
      <c r="H15" s="346"/>
    </row>
    <row r="16" spans="1:9" x14ac:dyDescent="0.25">
      <c r="A16" s="347" t="s">
        <v>162</v>
      </c>
      <c r="B16" s="299" t="s">
        <v>56</v>
      </c>
      <c r="C16" s="348" t="s">
        <v>900</v>
      </c>
      <c r="D16" s="335">
        <v>4187.1359999999995</v>
      </c>
      <c r="E16" s="309">
        <v>1000.751</v>
      </c>
      <c r="F16" s="293">
        <f>E16-D16</f>
        <v>-3186.3849999999993</v>
      </c>
      <c r="G16" s="293">
        <f>F16/D16*100</f>
        <v>-76.099391087368545</v>
      </c>
      <c r="H16" s="315"/>
      <c r="I16" s="289"/>
    </row>
    <row r="17" spans="1:8" x14ac:dyDescent="0.25">
      <c r="A17" s="347" t="s">
        <v>163</v>
      </c>
      <c r="B17" s="290" t="s">
        <v>57</v>
      </c>
      <c r="C17" s="348" t="s">
        <v>900</v>
      </c>
      <c r="D17" s="334"/>
      <c r="E17" s="291"/>
      <c r="F17" s="291"/>
      <c r="G17" s="291"/>
      <c r="H17" s="315"/>
    </row>
    <row r="18" spans="1:8" ht="30" x14ac:dyDescent="0.25">
      <c r="A18" s="347" t="s">
        <v>348</v>
      </c>
      <c r="B18" s="292" t="s">
        <v>1053</v>
      </c>
      <c r="C18" s="348" t="s">
        <v>900</v>
      </c>
      <c r="D18" s="334"/>
      <c r="E18" s="291"/>
      <c r="F18" s="291"/>
      <c r="G18" s="291"/>
      <c r="H18" s="315"/>
    </row>
    <row r="19" spans="1:8" ht="30" x14ac:dyDescent="0.25">
      <c r="A19" s="347" t="s">
        <v>350</v>
      </c>
      <c r="B19" s="292" t="s">
        <v>1054</v>
      </c>
      <c r="C19" s="348" t="s">
        <v>900</v>
      </c>
      <c r="D19" s="334"/>
      <c r="E19" s="291"/>
      <c r="F19" s="291"/>
      <c r="G19" s="291"/>
      <c r="H19" s="315"/>
    </row>
    <row r="20" spans="1:8" ht="30" x14ac:dyDescent="0.25">
      <c r="A20" s="347" t="s">
        <v>352</v>
      </c>
      <c r="B20" s="292" t="s">
        <v>1039</v>
      </c>
      <c r="C20" s="348" t="s">
        <v>900</v>
      </c>
      <c r="D20" s="334"/>
      <c r="E20" s="291"/>
      <c r="F20" s="291"/>
      <c r="G20" s="291"/>
      <c r="H20" s="315"/>
    </row>
    <row r="21" spans="1:8" x14ac:dyDescent="0.25">
      <c r="A21" s="347" t="s">
        <v>164</v>
      </c>
      <c r="B21" s="290" t="s">
        <v>96</v>
      </c>
      <c r="C21" s="348" t="s">
        <v>900</v>
      </c>
      <c r="D21" s="334"/>
      <c r="E21" s="291"/>
      <c r="F21" s="291"/>
      <c r="G21" s="291"/>
      <c r="H21" s="315"/>
    </row>
    <row r="22" spans="1:8" s="294" customFormat="1" x14ac:dyDescent="0.25">
      <c r="A22" s="347" t="s">
        <v>167</v>
      </c>
      <c r="B22" s="290" t="s">
        <v>1099</v>
      </c>
      <c r="C22" s="348" t="s">
        <v>900</v>
      </c>
      <c r="D22" s="334">
        <v>3946.6860000000001</v>
      </c>
      <c r="E22" s="291">
        <v>986.005</v>
      </c>
      <c r="F22" s="293">
        <f>E22-D22</f>
        <v>-2960.681</v>
      </c>
      <c r="G22" s="293">
        <f>F22/D22*100</f>
        <v>-75.016887586192567</v>
      </c>
      <c r="H22" s="315"/>
    </row>
    <row r="23" spans="1:8" x14ac:dyDescent="0.25">
      <c r="A23" s="347" t="s">
        <v>185</v>
      </c>
      <c r="B23" s="290" t="s">
        <v>97</v>
      </c>
      <c r="C23" s="348" t="s">
        <v>900</v>
      </c>
      <c r="D23" s="334"/>
      <c r="E23" s="291"/>
      <c r="F23" s="291"/>
      <c r="G23" s="291"/>
      <c r="H23" s="315"/>
    </row>
    <row r="24" spans="1:8" s="294" customFormat="1" x14ac:dyDescent="0.25">
      <c r="A24" s="347" t="s">
        <v>221</v>
      </c>
      <c r="B24" s="290" t="s">
        <v>1100</v>
      </c>
      <c r="C24" s="348" t="s">
        <v>900</v>
      </c>
      <c r="D24" s="334">
        <v>208</v>
      </c>
      <c r="E24" s="291">
        <v>5.6429999999999998</v>
      </c>
      <c r="F24" s="293">
        <f>E24-D24</f>
        <v>-202.357</v>
      </c>
      <c r="G24" s="293">
        <f>F24/D24*100</f>
        <v>-97.287019230769232</v>
      </c>
      <c r="H24" s="315"/>
    </row>
    <row r="25" spans="1:8" x14ac:dyDescent="0.25">
      <c r="A25" s="347" t="s">
        <v>231</v>
      </c>
      <c r="B25" s="290" t="s">
        <v>1101</v>
      </c>
      <c r="C25" s="348" t="s">
        <v>900</v>
      </c>
      <c r="D25" s="334"/>
      <c r="E25" s="291"/>
      <c r="F25" s="291"/>
      <c r="G25" s="291"/>
      <c r="H25" s="315"/>
    </row>
    <row r="26" spans="1:8" x14ac:dyDescent="0.25">
      <c r="A26" s="347" t="s">
        <v>893</v>
      </c>
      <c r="B26" s="290" t="s">
        <v>104</v>
      </c>
      <c r="C26" s="348" t="s">
        <v>900</v>
      </c>
      <c r="D26" s="334"/>
      <c r="E26" s="291"/>
      <c r="F26" s="291"/>
      <c r="G26" s="291"/>
      <c r="H26" s="315"/>
    </row>
    <row r="27" spans="1:8" ht="30" x14ac:dyDescent="0.25">
      <c r="A27" s="347" t="s">
        <v>894</v>
      </c>
      <c r="B27" s="292" t="s">
        <v>970</v>
      </c>
      <c r="C27" s="348" t="s">
        <v>900</v>
      </c>
      <c r="D27" s="334"/>
      <c r="E27" s="291"/>
      <c r="F27" s="291"/>
      <c r="G27" s="291"/>
      <c r="H27" s="315"/>
    </row>
    <row r="28" spans="1:8" x14ac:dyDescent="0.25">
      <c r="A28" s="347" t="s">
        <v>20</v>
      </c>
      <c r="B28" s="290" t="s">
        <v>794</v>
      </c>
      <c r="C28" s="348" t="s">
        <v>900</v>
      </c>
      <c r="D28" s="334"/>
      <c r="E28" s="291"/>
      <c r="F28" s="291"/>
      <c r="G28" s="291"/>
      <c r="H28" s="315"/>
    </row>
    <row r="29" spans="1:8" x14ac:dyDescent="0.25">
      <c r="A29" s="347" t="s">
        <v>21</v>
      </c>
      <c r="B29" s="290" t="s">
        <v>782</v>
      </c>
      <c r="C29" s="348" t="s">
        <v>900</v>
      </c>
      <c r="D29" s="334"/>
      <c r="E29" s="291"/>
      <c r="F29" s="291"/>
      <c r="G29" s="291"/>
      <c r="H29" s="315"/>
    </row>
    <row r="30" spans="1:8" s="294" customFormat="1" x14ac:dyDescent="0.25">
      <c r="A30" s="347" t="s">
        <v>895</v>
      </c>
      <c r="B30" s="290" t="s">
        <v>1102</v>
      </c>
      <c r="C30" s="348" t="s">
        <v>900</v>
      </c>
      <c r="D30" s="334">
        <v>32.450000000000003</v>
      </c>
      <c r="E30" s="291">
        <v>9.1029999999999998</v>
      </c>
      <c r="F30" s="293">
        <f>E30-D30</f>
        <v>-23.347000000000001</v>
      </c>
      <c r="G30" s="293">
        <f>F30/D30*100</f>
        <v>-71.947611710323571</v>
      </c>
      <c r="H30" s="315"/>
    </row>
    <row r="31" spans="1:8" s="294" customFormat="1" ht="30" x14ac:dyDescent="0.25">
      <c r="A31" s="347" t="s">
        <v>165</v>
      </c>
      <c r="B31" s="299" t="s">
        <v>58</v>
      </c>
      <c r="C31" s="348" t="s">
        <v>900</v>
      </c>
      <c r="D31" s="335">
        <v>3813.83</v>
      </c>
      <c r="E31" s="293">
        <v>977.85800000000006</v>
      </c>
      <c r="F31" s="293">
        <f t="shared" ref="F31" si="0">E31-D31</f>
        <v>-2835.9719999999998</v>
      </c>
      <c r="G31" s="293">
        <f t="shared" ref="G31" si="1">F31/D31*100</f>
        <v>-74.360210077533608</v>
      </c>
      <c r="H31" s="315"/>
    </row>
    <row r="32" spans="1:8" x14ac:dyDescent="0.25">
      <c r="A32" s="347" t="s">
        <v>169</v>
      </c>
      <c r="B32" s="290" t="s">
        <v>57</v>
      </c>
      <c r="C32" s="348" t="s">
        <v>900</v>
      </c>
      <c r="D32" s="336"/>
      <c r="E32" s="295"/>
      <c r="F32" s="296"/>
      <c r="G32" s="296"/>
      <c r="H32" s="315"/>
    </row>
    <row r="33" spans="1:8" ht="30" x14ac:dyDescent="0.25">
      <c r="A33" s="347" t="s">
        <v>993</v>
      </c>
      <c r="B33" s="292" t="s">
        <v>1053</v>
      </c>
      <c r="C33" s="348" t="s">
        <v>900</v>
      </c>
      <c r="D33" s="334"/>
      <c r="E33" s="291"/>
      <c r="F33" s="291"/>
      <c r="G33" s="291"/>
      <c r="H33" s="315"/>
    </row>
    <row r="34" spans="1:8" ht="30" x14ac:dyDescent="0.25">
      <c r="A34" s="347" t="s">
        <v>994</v>
      </c>
      <c r="B34" s="292" t="s">
        <v>1054</v>
      </c>
      <c r="C34" s="348" t="s">
        <v>900</v>
      </c>
      <c r="D34" s="334"/>
      <c r="E34" s="291"/>
      <c r="F34" s="291"/>
      <c r="G34" s="291"/>
      <c r="H34" s="315"/>
    </row>
    <row r="35" spans="1:8" ht="30" x14ac:dyDescent="0.25">
      <c r="A35" s="347" t="s">
        <v>999</v>
      </c>
      <c r="B35" s="292" t="s">
        <v>1039</v>
      </c>
      <c r="C35" s="348" t="s">
        <v>900</v>
      </c>
      <c r="D35" s="334"/>
      <c r="E35" s="291"/>
      <c r="F35" s="291"/>
      <c r="G35" s="291"/>
      <c r="H35" s="315"/>
    </row>
    <row r="36" spans="1:8" x14ac:dyDescent="0.25">
      <c r="A36" s="347" t="s">
        <v>170</v>
      </c>
      <c r="B36" s="290" t="s">
        <v>96</v>
      </c>
      <c r="C36" s="348" t="s">
        <v>900</v>
      </c>
      <c r="D36" s="334"/>
      <c r="E36" s="291"/>
      <c r="F36" s="291"/>
      <c r="G36" s="291"/>
      <c r="H36" s="315"/>
    </row>
    <row r="37" spans="1:8" s="294" customFormat="1" x14ac:dyDescent="0.25">
      <c r="A37" s="347" t="s">
        <v>176</v>
      </c>
      <c r="B37" s="290" t="s">
        <v>1099</v>
      </c>
      <c r="C37" s="348" t="s">
        <v>900</v>
      </c>
      <c r="D37" s="334">
        <v>3758.33</v>
      </c>
      <c r="E37" s="291">
        <v>966.24900000000002</v>
      </c>
      <c r="F37" s="293">
        <f t="shared" ref="F37" si="2">E37-D37</f>
        <v>-2792.0810000000001</v>
      </c>
      <c r="G37" s="293">
        <f t="shared" ref="G37" si="3">F37/D37*100</f>
        <v>-74.29046943722345</v>
      </c>
      <c r="H37" s="315"/>
    </row>
    <row r="38" spans="1:8" x14ac:dyDescent="0.25">
      <c r="A38" s="347" t="s">
        <v>186</v>
      </c>
      <c r="B38" s="290" t="s">
        <v>97</v>
      </c>
      <c r="C38" s="348" t="s">
        <v>900</v>
      </c>
      <c r="D38" s="334"/>
      <c r="E38" s="291"/>
      <c r="F38" s="291"/>
      <c r="G38" s="291"/>
      <c r="H38" s="315"/>
    </row>
    <row r="39" spans="1:8" s="294" customFormat="1" x14ac:dyDescent="0.25">
      <c r="A39" s="347" t="s">
        <v>187</v>
      </c>
      <c r="B39" s="290" t="s">
        <v>1100</v>
      </c>
      <c r="C39" s="348" t="s">
        <v>900</v>
      </c>
      <c r="D39" s="334">
        <v>25.34</v>
      </c>
      <c r="E39" s="291">
        <v>3.72</v>
      </c>
      <c r="F39" s="293">
        <f t="shared" ref="F39" si="4">E39-D39</f>
        <v>-21.62</v>
      </c>
      <c r="G39" s="293">
        <f t="shared" ref="G39" si="5">F39/D39*100</f>
        <v>-85.319652722967646</v>
      </c>
      <c r="H39" s="315"/>
    </row>
    <row r="40" spans="1:8" x14ac:dyDescent="0.25">
      <c r="A40" s="347" t="s">
        <v>188</v>
      </c>
      <c r="B40" s="290" t="s">
        <v>1101</v>
      </c>
      <c r="C40" s="348" t="s">
        <v>900</v>
      </c>
      <c r="D40" s="334"/>
      <c r="E40" s="291"/>
      <c r="F40" s="291"/>
      <c r="G40" s="291"/>
      <c r="H40" s="315"/>
    </row>
    <row r="41" spans="1:8" x14ac:dyDescent="0.25">
      <c r="A41" s="347" t="s">
        <v>189</v>
      </c>
      <c r="B41" s="290" t="s">
        <v>104</v>
      </c>
      <c r="C41" s="348" t="s">
        <v>900</v>
      </c>
      <c r="D41" s="334"/>
      <c r="E41" s="291"/>
      <c r="F41" s="291"/>
      <c r="G41" s="291"/>
      <c r="H41" s="315"/>
    </row>
    <row r="42" spans="1:8" ht="30" x14ac:dyDescent="0.25">
      <c r="A42" s="347" t="s">
        <v>190</v>
      </c>
      <c r="B42" s="292" t="s">
        <v>970</v>
      </c>
      <c r="C42" s="348" t="s">
        <v>900</v>
      </c>
      <c r="D42" s="334"/>
      <c r="E42" s="291"/>
      <c r="F42" s="291"/>
      <c r="G42" s="291"/>
      <c r="H42" s="315"/>
    </row>
    <row r="43" spans="1:8" x14ac:dyDescent="0.25">
      <c r="A43" s="347" t="s">
        <v>22</v>
      </c>
      <c r="B43" s="292" t="s">
        <v>794</v>
      </c>
      <c r="C43" s="348" t="s">
        <v>900</v>
      </c>
      <c r="D43" s="334"/>
      <c r="E43" s="291"/>
      <c r="F43" s="291"/>
      <c r="G43" s="291"/>
      <c r="H43" s="315"/>
    </row>
    <row r="44" spans="1:8" x14ac:dyDescent="0.25">
      <c r="A44" s="347" t="s">
        <v>23</v>
      </c>
      <c r="B44" s="292" t="s">
        <v>782</v>
      </c>
      <c r="C44" s="348" t="s">
        <v>900</v>
      </c>
      <c r="D44" s="334"/>
      <c r="E44" s="291"/>
      <c r="F44" s="291"/>
      <c r="G44" s="291"/>
      <c r="H44" s="315"/>
    </row>
    <row r="45" spans="1:8" s="294" customFormat="1" x14ac:dyDescent="0.25">
      <c r="A45" s="347" t="s">
        <v>191</v>
      </c>
      <c r="B45" s="290" t="s">
        <v>1102</v>
      </c>
      <c r="C45" s="348" t="s">
        <v>900</v>
      </c>
      <c r="D45" s="334">
        <v>30.16</v>
      </c>
      <c r="E45" s="291">
        <v>7.8890000000000002</v>
      </c>
      <c r="F45" s="293">
        <f t="shared" ref="F45:F50" si="6">E45-D45</f>
        <v>-22.271000000000001</v>
      </c>
      <c r="G45" s="293">
        <f t="shared" ref="G45:G50" si="7">F45/D45*100</f>
        <v>-73.842838196286479</v>
      </c>
      <c r="H45" s="315"/>
    </row>
    <row r="46" spans="1:8" s="298" customFormat="1" x14ac:dyDescent="0.25">
      <c r="A46" s="347" t="s">
        <v>992</v>
      </c>
      <c r="B46" s="297" t="s">
        <v>59</v>
      </c>
      <c r="C46" s="348" t="s">
        <v>900</v>
      </c>
      <c r="D46" s="335">
        <v>689.23948467599996</v>
      </c>
      <c r="E46" s="293">
        <v>198.17699999999999</v>
      </c>
      <c r="F46" s="293">
        <f t="shared" si="6"/>
        <v>-491.06248467599994</v>
      </c>
      <c r="G46" s="293">
        <f t="shared" si="7"/>
        <v>-71.247004211727699</v>
      </c>
      <c r="H46" s="315"/>
    </row>
    <row r="47" spans="1:8" s="298" customFormat="1" x14ac:dyDescent="0.25">
      <c r="A47" s="347" t="s">
        <v>993</v>
      </c>
      <c r="B47" s="292" t="s">
        <v>1089</v>
      </c>
      <c r="C47" s="348" t="s">
        <v>900</v>
      </c>
      <c r="D47" s="335">
        <v>17.93</v>
      </c>
      <c r="E47" s="293">
        <v>3.851</v>
      </c>
      <c r="F47" s="293">
        <f t="shared" si="6"/>
        <v>-14.079000000000001</v>
      </c>
      <c r="G47" s="293">
        <f t="shared" si="7"/>
        <v>-78.522030117122142</v>
      </c>
      <c r="H47" s="315"/>
    </row>
    <row r="48" spans="1:8" s="298" customFormat="1" x14ac:dyDescent="0.25">
      <c r="A48" s="347" t="s">
        <v>994</v>
      </c>
      <c r="B48" s="290" t="s">
        <v>1090</v>
      </c>
      <c r="C48" s="348" t="s">
        <v>900</v>
      </c>
      <c r="D48" s="335">
        <v>633.23648467600003</v>
      </c>
      <c r="E48" s="293">
        <v>184.56799999999998</v>
      </c>
      <c r="F48" s="293">
        <f t="shared" si="6"/>
        <v>-448.66848467600005</v>
      </c>
      <c r="G48" s="293">
        <f t="shared" si="7"/>
        <v>-70.853227117127418</v>
      </c>
      <c r="H48" s="315"/>
    </row>
    <row r="49" spans="1:8" s="298" customFormat="1" x14ac:dyDescent="0.25">
      <c r="A49" s="347" t="s">
        <v>995</v>
      </c>
      <c r="B49" s="292" t="s">
        <v>796</v>
      </c>
      <c r="C49" s="348" t="s">
        <v>900</v>
      </c>
      <c r="D49" s="335">
        <v>633.23648467600003</v>
      </c>
      <c r="E49" s="293">
        <v>184.56799999999998</v>
      </c>
      <c r="F49" s="293">
        <f t="shared" si="6"/>
        <v>-448.66848467600005</v>
      </c>
      <c r="G49" s="293">
        <f t="shared" si="7"/>
        <v>-70.853227117127418</v>
      </c>
      <c r="H49" s="315"/>
    </row>
    <row r="50" spans="1:8" s="298" customFormat="1" ht="30" x14ac:dyDescent="0.25">
      <c r="A50" s="347" t="s">
        <v>996</v>
      </c>
      <c r="B50" s="297" t="s">
        <v>669</v>
      </c>
      <c r="C50" s="348" t="s">
        <v>900</v>
      </c>
      <c r="D50" s="334">
        <v>623.23348467599999</v>
      </c>
      <c r="E50" s="291">
        <v>182.505</v>
      </c>
      <c r="F50" s="293">
        <f t="shared" si="6"/>
        <v>-440.72848467599999</v>
      </c>
      <c r="G50" s="293">
        <f t="shared" si="7"/>
        <v>-70.716432206000817</v>
      </c>
      <c r="H50" s="315"/>
    </row>
    <row r="51" spans="1:8" x14ac:dyDescent="0.25">
      <c r="A51" s="347" t="s">
        <v>997</v>
      </c>
      <c r="B51" s="297" t="s">
        <v>795</v>
      </c>
      <c r="C51" s="348" t="s">
        <v>900</v>
      </c>
      <c r="D51" s="334"/>
      <c r="E51" s="291"/>
      <c r="F51" s="291"/>
      <c r="G51" s="291"/>
      <c r="H51" s="315"/>
    </row>
    <row r="52" spans="1:8" x14ac:dyDescent="0.25">
      <c r="A52" s="347" t="s">
        <v>998</v>
      </c>
      <c r="B52" s="292" t="s">
        <v>756</v>
      </c>
      <c r="C52" s="348" t="s">
        <v>900</v>
      </c>
      <c r="D52" s="334"/>
      <c r="E52" s="291"/>
      <c r="F52" s="291"/>
      <c r="G52" s="291"/>
      <c r="H52" s="315"/>
    </row>
    <row r="53" spans="1:8" s="298" customFormat="1" x14ac:dyDescent="0.25">
      <c r="A53" s="347" t="s">
        <v>999</v>
      </c>
      <c r="B53" s="290" t="s">
        <v>1091</v>
      </c>
      <c r="C53" s="348" t="s">
        <v>900</v>
      </c>
      <c r="D53" s="334">
        <v>38.073</v>
      </c>
      <c r="E53" s="291">
        <v>9.7579999999999991</v>
      </c>
      <c r="F53" s="293">
        <f>E53-D53</f>
        <v>-28.315000000000001</v>
      </c>
      <c r="G53" s="293">
        <f>F53/D53*100</f>
        <v>-74.370288656002941</v>
      </c>
      <c r="H53" s="315"/>
    </row>
    <row r="54" spans="1:8" x14ac:dyDescent="0.25">
      <c r="A54" s="347" t="s">
        <v>1000</v>
      </c>
      <c r="B54" s="290" t="s">
        <v>1092</v>
      </c>
      <c r="C54" s="348" t="s">
        <v>900</v>
      </c>
      <c r="D54" s="334"/>
      <c r="E54" s="291"/>
      <c r="F54" s="291"/>
      <c r="G54" s="291"/>
      <c r="H54" s="315"/>
    </row>
    <row r="55" spans="1:8" s="298" customFormat="1" x14ac:dyDescent="0.25">
      <c r="A55" s="347" t="s">
        <v>1001</v>
      </c>
      <c r="B55" s="297" t="s">
        <v>60</v>
      </c>
      <c r="C55" s="348" t="s">
        <v>900</v>
      </c>
      <c r="D55" s="335">
        <v>2542.8200267999996</v>
      </c>
      <c r="E55" s="293">
        <v>630.02099999999996</v>
      </c>
      <c r="F55" s="293">
        <f t="shared" ref="F55" si="8">E55-D55</f>
        <v>-1912.7990267999996</v>
      </c>
      <c r="G55" s="293">
        <f t="shared" ref="G55" si="9">F55/D55*100</f>
        <v>-75.223531616083463</v>
      </c>
      <c r="H55" s="315"/>
    </row>
    <row r="56" spans="1:8" ht="30" x14ac:dyDescent="0.25">
      <c r="A56" s="347" t="s">
        <v>1002</v>
      </c>
      <c r="B56" s="292" t="s">
        <v>884</v>
      </c>
      <c r="C56" s="348" t="s">
        <v>900</v>
      </c>
      <c r="D56" s="334"/>
      <c r="E56" s="291"/>
      <c r="F56" s="291"/>
      <c r="G56" s="291"/>
      <c r="H56" s="315"/>
    </row>
    <row r="57" spans="1:8" s="298" customFormat="1" ht="30" x14ac:dyDescent="0.25">
      <c r="A57" s="347" t="s">
        <v>1003</v>
      </c>
      <c r="B57" s="292" t="s">
        <v>886</v>
      </c>
      <c r="C57" s="348" t="s">
        <v>900</v>
      </c>
      <c r="D57" s="334">
        <v>2399.8563467999998</v>
      </c>
      <c r="E57" s="291">
        <v>622.91</v>
      </c>
      <c r="F57" s="293">
        <f t="shared" ref="F57" si="10">E57-D57</f>
        <v>-1776.9463467999999</v>
      </c>
      <c r="G57" s="293">
        <f t="shared" ref="G57" si="11">F57/D57*100</f>
        <v>-74.043863049111408</v>
      </c>
      <c r="H57" s="315"/>
    </row>
    <row r="58" spans="1:8" x14ac:dyDescent="0.25">
      <c r="A58" s="347" t="s">
        <v>1004</v>
      </c>
      <c r="B58" s="290" t="s">
        <v>98</v>
      </c>
      <c r="C58" s="348" t="s">
        <v>900</v>
      </c>
      <c r="D58" s="334"/>
      <c r="E58" s="291"/>
      <c r="F58" s="291"/>
      <c r="G58" s="291"/>
      <c r="H58" s="315"/>
    </row>
    <row r="59" spans="1:8" x14ac:dyDescent="0.25">
      <c r="A59" s="347" t="s">
        <v>1005</v>
      </c>
      <c r="B59" s="290" t="s">
        <v>118</v>
      </c>
      <c r="C59" s="348" t="s">
        <v>900</v>
      </c>
      <c r="D59" s="334"/>
      <c r="E59" s="291"/>
      <c r="F59" s="291"/>
      <c r="G59" s="291"/>
      <c r="H59" s="315"/>
    </row>
    <row r="60" spans="1:8" s="298" customFormat="1" x14ac:dyDescent="0.25">
      <c r="A60" s="347" t="s">
        <v>1006</v>
      </c>
      <c r="B60" s="290" t="s">
        <v>670</v>
      </c>
      <c r="C60" s="348" t="s">
        <v>900</v>
      </c>
      <c r="D60" s="334">
        <v>142.96368000000001</v>
      </c>
      <c r="E60" s="291">
        <v>7.1109999999999998</v>
      </c>
      <c r="F60" s="293">
        <f t="shared" ref="F60:F68" si="12">E60-D60</f>
        <v>-135.85268000000002</v>
      </c>
      <c r="G60" s="293">
        <f t="shared" ref="G60:G68" si="13">F60/D60*100</f>
        <v>-95.026009403227448</v>
      </c>
      <c r="H60" s="315"/>
    </row>
    <row r="61" spans="1:8" s="298" customFormat="1" x14ac:dyDescent="0.25">
      <c r="A61" s="347" t="s">
        <v>1007</v>
      </c>
      <c r="B61" s="297" t="s">
        <v>973</v>
      </c>
      <c r="C61" s="348" t="s">
        <v>900</v>
      </c>
      <c r="D61" s="334">
        <v>296.03797599999996</v>
      </c>
      <c r="E61" s="291">
        <v>75.512</v>
      </c>
      <c r="F61" s="293">
        <f t="shared" si="12"/>
        <v>-220.52597599999996</v>
      </c>
      <c r="G61" s="293">
        <f t="shared" si="13"/>
        <v>-74.492461737408988</v>
      </c>
      <c r="H61" s="315"/>
    </row>
    <row r="62" spans="1:8" s="298" customFormat="1" x14ac:dyDescent="0.25">
      <c r="A62" s="347" t="s">
        <v>1008</v>
      </c>
      <c r="B62" s="297" t="s">
        <v>974</v>
      </c>
      <c r="C62" s="348" t="s">
        <v>900</v>
      </c>
      <c r="D62" s="334">
        <v>169</v>
      </c>
      <c r="E62" s="291">
        <v>39.94</v>
      </c>
      <c r="F62" s="293">
        <f t="shared" si="12"/>
        <v>-129.06</v>
      </c>
      <c r="G62" s="293">
        <f t="shared" si="13"/>
        <v>-76.366863905325445</v>
      </c>
      <c r="H62" s="315"/>
    </row>
    <row r="63" spans="1:8" s="298" customFormat="1" x14ac:dyDescent="0.25">
      <c r="A63" s="347" t="s">
        <v>1009</v>
      </c>
      <c r="B63" s="297" t="s">
        <v>61</v>
      </c>
      <c r="C63" s="348" t="s">
        <v>900</v>
      </c>
      <c r="D63" s="335">
        <v>44.303000000000004</v>
      </c>
      <c r="E63" s="293">
        <v>11.012</v>
      </c>
      <c r="F63" s="293">
        <f t="shared" si="12"/>
        <v>-33.291000000000004</v>
      </c>
      <c r="G63" s="293">
        <f t="shared" si="13"/>
        <v>-75.143895447260917</v>
      </c>
      <c r="H63" s="315"/>
    </row>
    <row r="64" spans="1:8" s="298" customFormat="1" x14ac:dyDescent="0.25">
      <c r="A64" s="347" t="s">
        <v>262</v>
      </c>
      <c r="B64" s="290" t="s">
        <v>948</v>
      </c>
      <c r="C64" s="348" t="s">
        <v>900</v>
      </c>
      <c r="D64" s="334">
        <v>40.730000000000004</v>
      </c>
      <c r="E64" s="291">
        <v>10.047000000000001</v>
      </c>
      <c r="F64" s="293">
        <f t="shared" si="12"/>
        <v>-30.683000000000003</v>
      </c>
      <c r="G64" s="293">
        <f t="shared" si="13"/>
        <v>-75.332678615271291</v>
      </c>
      <c r="H64" s="315"/>
    </row>
    <row r="65" spans="1:8" s="298" customFormat="1" x14ac:dyDescent="0.25">
      <c r="A65" s="347" t="s">
        <v>945</v>
      </c>
      <c r="B65" s="290" t="s">
        <v>213</v>
      </c>
      <c r="C65" s="348" t="s">
        <v>900</v>
      </c>
      <c r="D65" s="334">
        <v>3.573</v>
      </c>
      <c r="E65" s="291">
        <v>0.96499999999999997</v>
      </c>
      <c r="F65" s="293">
        <f t="shared" si="12"/>
        <v>-2.6080000000000001</v>
      </c>
      <c r="G65" s="293">
        <f t="shared" si="13"/>
        <v>-72.991883571228669</v>
      </c>
      <c r="H65" s="315"/>
    </row>
    <row r="66" spans="1:8" s="298" customFormat="1" x14ac:dyDescent="0.25">
      <c r="A66" s="347" t="s">
        <v>1010</v>
      </c>
      <c r="B66" s="297" t="s">
        <v>62</v>
      </c>
      <c r="C66" s="348" t="s">
        <v>900</v>
      </c>
      <c r="D66" s="335">
        <v>72.523808000000002</v>
      </c>
      <c r="E66" s="293">
        <v>23.196000000000002</v>
      </c>
      <c r="F66" s="293">
        <f t="shared" si="12"/>
        <v>-49.327808000000005</v>
      </c>
      <c r="G66" s="293">
        <f t="shared" si="13"/>
        <v>-68.016020339141605</v>
      </c>
      <c r="H66" s="315"/>
    </row>
    <row r="67" spans="1:8" s="298" customFormat="1" x14ac:dyDescent="0.25">
      <c r="A67" s="347" t="s">
        <v>1011</v>
      </c>
      <c r="B67" s="290" t="s">
        <v>671</v>
      </c>
      <c r="C67" s="348" t="s">
        <v>900</v>
      </c>
      <c r="D67" s="334">
        <v>34.963807999999993</v>
      </c>
      <c r="E67" s="291">
        <v>7.95</v>
      </c>
      <c r="F67" s="293">
        <f t="shared" si="12"/>
        <v>-27.013807999999994</v>
      </c>
      <c r="G67" s="293">
        <f t="shared" si="13"/>
        <v>-77.262202103386443</v>
      </c>
      <c r="H67" s="315"/>
    </row>
    <row r="68" spans="1:8" s="298" customFormat="1" ht="15.75" customHeight="1" x14ac:dyDescent="0.25">
      <c r="A68" s="347" t="s">
        <v>1012</v>
      </c>
      <c r="B68" s="290" t="s">
        <v>672</v>
      </c>
      <c r="C68" s="348" t="s">
        <v>900</v>
      </c>
      <c r="D68" s="334">
        <v>37.56</v>
      </c>
      <c r="E68" s="291">
        <v>15.246</v>
      </c>
      <c r="F68" s="293">
        <f t="shared" si="12"/>
        <v>-22.314</v>
      </c>
      <c r="G68" s="293">
        <f t="shared" si="13"/>
        <v>-59.408945686900964</v>
      </c>
      <c r="H68" s="315"/>
    </row>
    <row r="69" spans="1:8" s="298" customFormat="1" x14ac:dyDescent="0.25">
      <c r="A69" s="347" t="s">
        <v>1013</v>
      </c>
      <c r="B69" s="290" t="s">
        <v>673</v>
      </c>
      <c r="C69" s="348" t="s">
        <v>900</v>
      </c>
      <c r="D69" s="334"/>
      <c r="E69" s="291"/>
      <c r="F69" s="291"/>
      <c r="G69" s="291"/>
      <c r="H69" s="315"/>
    </row>
    <row r="70" spans="1:8" x14ac:dyDescent="0.25">
      <c r="A70" s="347" t="s">
        <v>1014</v>
      </c>
      <c r="B70" s="297" t="s">
        <v>1019</v>
      </c>
      <c r="C70" s="348" t="s">
        <v>900</v>
      </c>
      <c r="D70" s="334"/>
      <c r="E70" s="291"/>
      <c r="F70" s="291"/>
      <c r="G70" s="291"/>
      <c r="H70" s="315"/>
    </row>
    <row r="71" spans="1:8" x14ac:dyDescent="0.25">
      <c r="A71" s="347" t="s">
        <v>1015</v>
      </c>
      <c r="B71" s="290" t="s">
        <v>214</v>
      </c>
      <c r="C71" s="348" t="s">
        <v>900</v>
      </c>
      <c r="D71" s="334"/>
      <c r="E71" s="291"/>
      <c r="F71" s="291"/>
      <c r="G71" s="291"/>
      <c r="H71" s="315"/>
    </row>
    <row r="72" spans="1:8" x14ac:dyDescent="0.25">
      <c r="A72" s="347" t="s">
        <v>1016</v>
      </c>
      <c r="B72" s="290" t="s">
        <v>215</v>
      </c>
      <c r="C72" s="348" t="s">
        <v>900</v>
      </c>
      <c r="D72" s="334"/>
      <c r="E72" s="291"/>
      <c r="F72" s="291"/>
      <c r="G72" s="291"/>
      <c r="H72" s="315"/>
    </row>
    <row r="73" spans="1:8" x14ac:dyDescent="0.25">
      <c r="A73" s="347" t="s">
        <v>1017</v>
      </c>
      <c r="B73" s="290" t="s">
        <v>155</v>
      </c>
      <c r="C73" s="348" t="s">
        <v>900</v>
      </c>
      <c r="D73" s="334"/>
      <c r="E73" s="291"/>
      <c r="F73" s="291"/>
      <c r="G73" s="291"/>
      <c r="H73" s="315"/>
    </row>
    <row r="74" spans="1:8" x14ac:dyDescent="0.25">
      <c r="A74" s="347" t="s">
        <v>172</v>
      </c>
      <c r="B74" s="299" t="s">
        <v>113</v>
      </c>
      <c r="C74" s="348" t="s">
        <v>900</v>
      </c>
      <c r="D74" s="335">
        <v>373.30600000000021</v>
      </c>
      <c r="E74" s="309">
        <v>22.892999999999915</v>
      </c>
      <c r="F74" s="293">
        <f t="shared" ref="F74" si="14">E74-D74</f>
        <v>-350.4130000000003</v>
      </c>
      <c r="G74" s="293">
        <f t="shared" ref="G74" si="15">F74/D74*100</f>
        <v>-93.867497441777019</v>
      </c>
      <c r="H74" s="315"/>
    </row>
    <row r="75" spans="1:8" x14ac:dyDescent="0.25">
      <c r="A75" s="347" t="s">
        <v>193</v>
      </c>
      <c r="B75" s="290" t="s">
        <v>57</v>
      </c>
      <c r="C75" s="348" t="s">
        <v>900</v>
      </c>
      <c r="D75" s="335"/>
      <c r="E75" s="293"/>
      <c r="F75" s="293"/>
      <c r="G75" s="293"/>
      <c r="H75" s="315"/>
    </row>
    <row r="76" spans="1:8" ht="30" x14ac:dyDescent="0.25">
      <c r="A76" s="347" t="s">
        <v>984</v>
      </c>
      <c r="B76" s="292" t="s">
        <v>1053</v>
      </c>
      <c r="C76" s="348" t="s">
        <v>900</v>
      </c>
      <c r="D76" s="335"/>
      <c r="E76" s="293"/>
      <c r="F76" s="293"/>
      <c r="G76" s="293"/>
      <c r="H76" s="315"/>
    </row>
    <row r="77" spans="1:8" ht="30" x14ac:dyDescent="0.25">
      <c r="A77" s="347" t="s">
        <v>985</v>
      </c>
      <c r="B77" s="292" t="s">
        <v>1054</v>
      </c>
      <c r="C77" s="348" t="s">
        <v>900</v>
      </c>
      <c r="D77" s="335"/>
      <c r="E77" s="293"/>
      <c r="F77" s="293"/>
      <c r="G77" s="293"/>
      <c r="H77" s="315"/>
    </row>
    <row r="78" spans="1:8" ht="30" x14ac:dyDescent="0.25">
      <c r="A78" s="347" t="s">
        <v>986</v>
      </c>
      <c r="B78" s="292" t="s">
        <v>1039</v>
      </c>
      <c r="C78" s="348" t="s">
        <v>900</v>
      </c>
      <c r="D78" s="335"/>
      <c r="E78" s="293"/>
      <c r="F78" s="293"/>
      <c r="G78" s="293"/>
      <c r="H78" s="315"/>
    </row>
    <row r="79" spans="1:8" x14ac:dyDescent="0.25">
      <c r="A79" s="347" t="s">
        <v>194</v>
      </c>
      <c r="B79" s="290" t="s">
        <v>96</v>
      </c>
      <c r="C79" s="348" t="s">
        <v>900</v>
      </c>
      <c r="D79" s="335"/>
      <c r="E79" s="293"/>
      <c r="F79" s="293"/>
      <c r="G79" s="293"/>
      <c r="H79" s="315"/>
    </row>
    <row r="80" spans="1:8" s="294" customFormat="1" x14ac:dyDescent="0.25">
      <c r="A80" s="347" t="s">
        <v>901</v>
      </c>
      <c r="B80" s="290" t="s">
        <v>1099</v>
      </c>
      <c r="C80" s="348" t="s">
        <v>900</v>
      </c>
      <c r="D80" s="335">
        <v>188.35600000000022</v>
      </c>
      <c r="E80" s="293">
        <v>19.755999999999972</v>
      </c>
      <c r="F80" s="293">
        <f t="shared" ref="F80" si="16">E80-D80</f>
        <v>-168.60000000000025</v>
      </c>
      <c r="G80" s="293">
        <f t="shared" ref="G80" si="17">F80/D80*100</f>
        <v>-89.511350846269849</v>
      </c>
      <c r="H80" s="315"/>
    </row>
    <row r="81" spans="1:8" x14ac:dyDescent="0.25">
      <c r="A81" s="347" t="s">
        <v>902</v>
      </c>
      <c r="B81" s="290" t="s">
        <v>97</v>
      </c>
      <c r="C81" s="348" t="s">
        <v>900</v>
      </c>
      <c r="D81" s="335"/>
      <c r="E81" s="293"/>
      <c r="F81" s="293"/>
      <c r="G81" s="293"/>
      <c r="H81" s="315"/>
    </row>
    <row r="82" spans="1:8" s="294" customFormat="1" x14ac:dyDescent="0.25">
      <c r="A82" s="347" t="s">
        <v>903</v>
      </c>
      <c r="B82" s="290" t="s">
        <v>1100</v>
      </c>
      <c r="C82" s="348" t="s">
        <v>900</v>
      </c>
      <c r="D82" s="335">
        <v>182.66</v>
      </c>
      <c r="E82" s="293">
        <v>1.9229999999999996</v>
      </c>
      <c r="F82" s="293">
        <f t="shared" ref="F82" si="18">E82-D82</f>
        <v>-180.73699999999999</v>
      </c>
      <c r="G82" s="293">
        <f t="shared" ref="G82" si="19">F82/D82*100</f>
        <v>-98.947224351253695</v>
      </c>
      <c r="H82" s="315"/>
    </row>
    <row r="83" spans="1:8" x14ac:dyDescent="0.25">
      <c r="A83" s="347" t="s">
        <v>904</v>
      </c>
      <c r="B83" s="290" t="s">
        <v>1101</v>
      </c>
      <c r="C83" s="348" t="s">
        <v>900</v>
      </c>
      <c r="D83" s="335"/>
      <c r="E83" s="293"/>
      <c r="F83" s="293"/>
      <c r="G83" s="293"/>
      <c r="H83" s="315"/>
    </row>
    <row r="84" spans="1:8" x14ac:dyDescent="0.25">
      <c r="A84" s="347" t="s">
        <v>905</v>
      </c>
      <c r="B84" s="290" t="s">
        <v>104</v>
      </c>
      <c r="C84" s="348" t="s">
        <v>900</v>
      </c>
      <c r="D84" s="335"/>
      <c r="E84" s="293"/>
      <c r="F84" s="293"/>
      <c r="G84" s="293"/>
      <c r="H84" s="315"/>
    </row>
    <row r="85" spans="1:8" ht="30" x14ac:dyDescent="0.25">
      <c r="A85" s="347" t="s">
        <v>906</v>
      </c>
      <c r="B85" s="292" t="s">
        <v>970</v>
      </c>
      <c r="C85" s="348" t="s">
        <v>900</v>
      </c>
      <c r="D85" s="335"/>
      <c r="E85" s="293"/>
      <c r="F85" s="293"/>
      <c r="G85" s="293"/>
      <c r="H85" s="315"/>
    </row>
    <row r="86" spans="1:8" x14ac:dyDescent="0.25">
      <c r="A86" s="347" t="s">
        <v>24</v>
      </c>
      <c r="B86" s="292" t="s">
        <v>794</v>
      </c>
      <c r="C86" s="348" t="s">
        <v>900</v>
      </c>
      <c r="D86" s="335"/>
      <c r="E86" s="293"/>
      <c r="F86" s="293"/>
      <c r="G86" s="293"/>
      <c r="H86" s="315"/>
    </row>
    <row r="87" spans="1:8" x14ac:dyDescent="0.25">
      <c r="A87" s="347" t="s">
        <v>25</v>
      </c>
      <c r="B87" s="290" t="s">
        <v>782</v>
      </c>
      <c r="C87" s="348" t="s">
        <v>900</v>
      </c>
      <c r="D87" s="335"/>
      <c r="E87" s="293"/>
      <c r="F87" s="293"/>
      <c r="G87" s="293"/>
      <c r="H87" s="315"/>
    </row>
    <row r="88" spans="1:8" s="294" customFormat="1" x14ac:dyDescent="0.25">
      <c r="A88" s="347" t="s">
        <v>907</v>
      </c>
      <c r="B88" s="290" t="s">
        <v>1102</v>
      </c>
      <c r="C88" s="348" t="s">
        <v>900</v>
      </c>
      <c r="D88" s="335">
        <v>2.2900000000000027</v>
      </c>
      <c r="E88" s="293">
        <v>1.213999999999944</v>
      </c>
      <c r="F88" s="293">
        <f t="shared" ref="F88:F90" si="20">E88-D88</f>
        <v>-1.0760000000000587</v>
      </c>
      <c r="G88" s="293">
        <f t="shared" ref="G88:G90" si="21">F88/D88*100</f>
        <v>-46.98689956332128</v>
      </c>
      <c r="H88" s="315"/>
    </row>
    <row r="89" spans="1:8" x14ac:dyDescent="0.25">
      <c r="A89" s="347" t="s">
        <v>173</v>
      </c>
      <c r="B89" s="299" t="s">
        <v>114</v>
      </c>
      <c r="C89" s="348" t="s">
        <v>900</v>
      </c>
      <c r="D89" s="335">
        <v>-48.769999999999996</v>
      </c>
      <c r="E89" s="293">
        <v>-18.612000000000002</v>
      </c>
      <c r="F89" s="293">
        <f t="shared" si="20"/>
        <v>30.157999999999994</v>
      </c>
      <c r="G89" s="293">
        <f t="shared" si="21"/>
        <v>-61.837194996924325</v>
      </c>
      <c r="H89" s="315"/>
    </row>
    <row r="90" spans="1:8" x14ac:dyDescent="0.25">
      <c r="A90" s="347" t="s">
        <v>200</v>
      </c>
      <c r="B90" s="292" t="s">
        <v>63</v>
      </c>
      <c r="C90" s="348" t="s">
        <v>900</v>
      </c>
      <c r="D90" s="335">
        <v>20</v>
      </c>
      <c r="E90" s="309">
        <v>8.5</v>
      </c>
      <c r="F90" s="293">
        <f t="shared" si="20"/>
        <v>-11.5</v>
      </c>
      <c r="G90" s="293">
        <f t="shared" si="21"/>
        <v>-57.499999999999993</v>
      </c>
      <c r="H90" s="315"/>
    </row>
    <row r="91" spans="1:8" x14ac:dyDescent="0.25">
      <c r="A91" s="347" t="s">
        <v>201</v>
      </c>
      <c r="B91" s="292" t="s">
        <v>1093</v>
      </c>
      <c r="C91" s="348" t="s">
        <v>900</v>
      </c>
      <c r="D91" s="335"/>
      <c r="E91" s="293"/>
      <c r="F91" s="293"/>
      <c r="G91" s="293"/>
      <c r="H91" s="315"/>
    </row>
    <row r="92" spans="1:8" s="298" customFormat="1" x14ac:dyDescent="0.25">
      <c r="A92" s="347" t="s">
        <v>202</v>
      </c>
      <c r="B92" s="292" t="s">
        <v>1094</v>
      </c>
      <c r="C92" s="348" t="s">
        <v>900</v>
      </c>
      <c r="D92" s="335">
        <v>0</v>
      </c>
      <c r="E92" s="293">
        <v>2E-3</v>
      </c>
      <c r="F92" s="293">
        <f t="shared" ref="F92" si="22">E92-D92</f>
        <v>2E-3</v>
      </c>
      <c r="G92" s="293"/>
      <c r="H92" s="315"/>
    </row>
    <row r="93" spans="1:8" x14ac:dyDescent="0.25">
      <c r="A93" s="347" t="s">
        <v>218</v>
      </c>
      <c r="B93" s="292" t="s">
        <v>64</v>
      </c>
      <c r="C93" s="348" t="s">
        <v>900</v>
      </c>
      <c r="D93" s="335"/>
      <c r="E93" s="293"/>
      <c r="F93" s="293"/>
      <c r="G93" s="293"/>
      <c r="H93" s="315"/>
    </row>
    <row r="94" spans="1:8" x14ac:dyDescent="0.25">
      <c r="A94" s="347" t="s">
        <v>674</v>
      </c>
      <c r="B94" s="292" t="s">
        <v>797</v>
      </c>
      <c r="C94" s="348" t="s">
        <v>900</v>
      </c>
      <c r="D94" s="335"/>
      <c r="E94" s="293"/>
      <c r="F94" s="293"/>
      <c r="G94" s="293"/>
      <c r="H94" s="315"/>
    </row>
    <row r="95" spans="1:8" s="298" customFormat="1" x14ac:dyDescent="0.25">
      <c r="A95" s="347" t="s">
        <v>219</v>
      </c>
      <c r="B95" s="290" t="s">
        <v>1095</v>
      </c>
      <c r="C95" s="348" t="s">
        <v>900</v>
      </c>
      <c r="D95" s="335">
        <v>20</v>
      </c>
      <c r="E95" s="293">
        <v>8.4979999999999993</v>
      </c>
      <c r="F95" s="293">
        <f t="shared" ref="F95:F98" si="23">E95-D95</f>
        <v>-11.502000000000001</v>
      </c>
      <c r="G95" s="293">
        <f t="shared" ref="G95:G98" si="24">F95/D95*100</f>
        <v>-57.510000000000005</v>
      </c>
      <c r="H95" s="315"/>
    </row>
    <row r="96" spans="1:8" x14ac:dyDescent="0.25">
      <c r="A96" s="347" t="s">
        <v>203</v>
      </c>
      <c r="B96" s="297" t="s">
        <v>62</v>
      </c>
      <c r="C96" s="348" t="s">
        <v>900</v>
      </c>
      <c r="D96" s="335">
        <v>68.77</v>
      </c>
      <c r="E96" s="309">
        <v>27.112000000000002</v>
      </c>
      <c r="F96" s="293">
        <f t="shared" si="23"/>
        <v>-41.657999999999994</v>
      </c>
      <c r="G96" s="293">
        <f t="shared" si="24"/>
        <v>-60.575832485095241</v>
      </c>
      <c r="H96" s="315"/>
    </row>
    <row r="97" spans="1:8" s="298" customFormat="1" x14ac:dyDescent="0.25">
      <c r="A97" s="347" t="s">
        <v>675</v>
      </c>
      <c r="B97" s="290" t="s">
        <v>1096</v>
      </c>
      <c r="C97" s="348" t="s">
        <v>900</v>
      </c>
      <c r="D97" s="334">
        <v>4.3366499999999997</v>
      </c>
      <c r="E97" s="291">
        <v>0.214</v>
      </c>
      <c r="F97" s="293">
        <f t="shared" si="23"/>
        <v>-4.1226499999999993</v>
      </c>
      <c r="G97" s="293">
        <f t="shared" si="24"/>
        <v>-95.065315393218256</v>
      </c>
      <c r="H97" s="315"/>
    </row>
    <row r="98" spans="1:8" s="298" customFormat="1" x14ac:dyDescent="0.25">
      <c r="A98" s="347" t="s">
        <v>676</v>
      </c>
      <c r="B98" s="290" t="s">
        <v>1097</v>
      </c>
      <c r="C98" s="348" t="s">
        <v>900</v>
      </c>
      <c r="D98" s="334">
        <v>56.77</v>
      </c>
      <c r="E98" s="291">
        <v>7.3970000000000002</v>
      </c>
      <c r="F98" s="293">
        <f t="shared" si="23"/>
        <v>-49.373000000000005</v>
      </c>
      <c r="G98" s="293">
        <f t="shared" si="24"/>
        <v>-86.970230755680817</v>
      </c>
      <c r="H98" s="315"/>
    </row>
    <row r="99" spans="1:8" x14ac:dyDescent="0.25">
      <c r="A99" s="347" t="s">
        <v>677</v>
      </c>
      <c r="B99" s="290" t="s">
        <v>65</v>
      </c>
      <c r="C99" s="348" t="s">
        <v>900</v>
      </c>
      <c r="D99" s="334"/>
      <c r="E99" s="291"/>
      <c r="F99" s="291"/>
      <c r="G99" s="291"/>
      <c r="H99" s="315"/>
    </row>
    <row r="100" spans="1:8" x14ac:dyDescent="0.25">
      <c r="A100" s="347" t="s">
        <v>678</v>
      </c>
      <c r="B100" s="292" t="s">
        <v>798</v>
      </c>
      <c r="C100" s="348" t="s">
        <v>900</v>
      </c>
      <c r="D100" s="334"/>
      <c r="E100" s="291"/>
      <c r="F100" s="291"/>
      <c r="G100" s="291"/>
      <c r="H100" s="315"/>
    </row>
    <row r="101" spans="1:8" s="298" customFormat="1" x14ac:dyDescent="0.25">
      <c r="A101" s="347" t="s">
        <v>679</v>
      </c>
      <c r="B101" s="290" t="s">
        <v>1098</v>
      </c>
      <c r="C101" s="348" t="s">
        <v>900</v>
      </c>
      <c r="D101" s="334">
        <v>7.6633500000000003</v>
      </c>
      <c r="E101" s="291">
        <v>19.501000000000001</v>
      </c>
      <c r="F101" s="293">
        <f t="shared" ref="F101:F102" si="25">E101-D101</f>
        <v>11.83765</v>
      </c>
      <c r="G101" s="293">
        <f t="shared" ref="G101:G102" si="26">F101/D101*100</f>
        <v>154.4709559135365</v>
      </c>
      <c r="H101" s="315"/>
    </row>
    <row r="102" spans="1:8" s="294" customFormat="1" ht="30" x14ac:dyDescent="0.25">
      <c r="A102" s="347" t="s">
        <v>174</v>
      </c>
      <c r="B102" s="299" t="s">
        <v>119</v>
      </c>
      <c r="C102" s="348" t="s">
        <v>900</v>
      </c>
      <c r="D102" s="335">
        <v>324.53600000000023</v>
      </c>
      <c r="E102" s="300">
        <v>4.2809999999999135</v>
      </c>
      <c r="F102" s="293">
        <f t="shared" si="25"/>
        <v>-320.25500000000034</v>
      </c>
      <c r="G102" s="293">
        <f t="shared" si="26"/>
        <v>-98.680885941775358</v>
      </c>
      <c r="H102" s="315"/>
    </row>
    <row r="103" spans="1:8" ht="30" x14ac:dyDescent="0.25">
      <c r="A103" s="347" t="s">
        <v>206</v>
      </c>
      <c r="B103" s="292" t="s">
        <v>1103</v>
      </c>
      <c r="C103" s="348" t="s">
        <v>900</v>
      </c>
      <c r="D103" s="334"/>
      <c r="E103" s="291"/>
      <c r="F103" s="291"/>
      <c r="G103" s="291"/>
      <c r="H103" s="315"/>
    </row>
    <row r="104" spans="1:8" ht="30" x14ac:dyDescent="0.25">
      <c r="A104" s="347" t="s">
        <v>1040</v>
      </c>
      <c r="B104" s="292" t="s">
        <v>1053</v>
      </c>
      <c r="C104" s="348" t="s">
        <v>900</v>
      </c>
      <c r="D104" s="334"/>
      <c r="E104" s="291"/>
      <c r="F104" s="291"/>
      <c r="G104" s="291"/>
      <c r="H104" s="315"/>
    </row>
    <row r="105" spans="1:8" ht="30" x14ac:dyDescent="0.25">
      <c r="A105" s="347" t="s">
        <v>1041</v>
      </c>
      <c r="B105" s="292" t="s">
        <v>1054</v>
      </c>
      <c r="C105" s="348" t="s">
        <v>900</v>
      </c>
      <c r="D105" s="334"/>
      <c r="E105" s="291"/>
      <c r="F105" s="291"/>
      <c r="G105" s="291"/>
      <c r="H105" s="315"/>
    </row>
    <row r="106" spans="1:8" ht="30" x14ac:dyDescent="0.25">
      <c r="A106" s="347" t="s">
        <v>26</v>
      </c>
      <c r="B106" s="292" t="s">
        <v>1039</v>
      </c>
      <c r="C106" s="348" t="s">
        <v>900</v>
      </c>
      <c r="D106" s="334"/>
      <c r="E106" s="291"/>
      <c r="F106" s="291"/>
      <c r="G106" s="291"/>
      <c r="H106" s="315"/>
    </row>
    <row r="107" spans="1:8" x14ac:dyDescent="0.25">
      <c r="A107" s="347" t="s">
        <v>207</v>
      </c>
      <c r="B107" s="290" t="s">
        <v>96</v>
      </c>
      <c r="C107" s="348" t="s">
        <v>900</v>
      </c>
      <c r="D107" s="334"/>
      <c r="E107" s="291"/>
      <c r="F107" s="291"/>
      <c r="G107" s="291"/>
      <c r="H107" s="315"/>
    </row>
    <row r="108" spans="1:8" s="294" customFormat="1" x14ac:dyDescent="0.25">
      <c r="A108" s="347" t="s">
        <v>908</v>
      </c>
      <c r="B108" s="290" t="s">
        <v>1099</v>
      </c>
      <c r="C108" s="348" t="s">
        <v>900</v>
      </c>
      <c r="D108" s="335">
        <v>137.88600000000022</v>
      </c>
      <c r="E108" s="293">
        <v>2.0840000000000001</v>
      </c>
      <c r="F108" s="293">
        <f t="shared" ref="F108" si="27">E108-D108</f>
        <v>-135.80200000000022</v>
      </c>
      <c r="G108" s="293">
        <f t="shared" ref="G108" si="28">F108/D108*100</f>
        <v>-98.488606530032058</v>
      </c>
      <c r="H108" s="315"/>
    </row>
    <row r="109" spans="1:8" x14ac:dyDescent="0.25">
      <c r="A109" s="347" t="s">
        <v>909</v>
      </c>
      <c r="B109" s="290" t="s">
        <v>97</v>
      </c>
      <c r="C109" s="348" t="s">
        <v>900</v>
      </c>
      <c r="D109" s="334"/>
      <c r="E109" s="291"/>
      <c r="F109" s="291"/>
      <c r="G109" s="291"/>
      <c r="H109" s="315"/>
    </row>
    <row r="110" spans="1:8" s="294" customFormat="1" x14ac:dyDescent="0.25">
      <c r="A110" s="347" t="s">
        <v>910</v>
      </c>
      <c r="B110" s="290" t="s">
        <v>1100</v>
      </c>
      <c r="C110" s="348" t="s">
        <v>900</v>
      </c>
      <c r="D110" s="335">
        <v>179.35999999999999</v>
      </c>
      <c r="E110" s="293">
        <v>1.671</v>
      </c>
      <c r="F110" s="293">
        <f t="shared" ref="F110" si="29">E110-D110</f>
        <v>-177.68899999999999</v>
      </c>
      <c r="G110" s="293">
        <f t="shared" ref="G110" si="30">F110/D110*100</f>
        <v>-99.068354148082065</v>
      </c>
      <c r="H110" s="315"/>
    </row>
    <row r="111" spans="1:8" x14ac:dyDescent="0.25">
      <c r="A111" s="347" t="s">
        <v>911</v>
      </c>
      <c r="B111" s="290" t="s">
        <v>1101</v>
      </c>
      <c r="C111" s="348" t="s">
        <v>900</v>
      </c>
      <c r="D111" s="334"/>
      <c r="E111" s="291"/>
      <c r="F111" s="291"/>
      <c r="G111" s="291"/>
      <c r="H111" s="315"/>
    </row>
    <row r="112" spans="1:8" x14ac:dyDescent="0.25">
      <c r="A112" s="347" t="s">
        <v>912</v>
      </c>
      <c r="B112" s="290" t="s">
        <v>104</v>
      </c>
      <c r="C112" s="348" t="s">
        <v>900</v>
      </c>
      <c r="D112" s="334"/>
      <c r="E112" s="291"/>
      <c r="F112" s="291"/>
      <c r="G112" s="291"/>
      <c r="H112" s="315"/>
    </row>
    <row r="113" spans="1:8" ht="30" x14ac:dyDescent="0.25">
      <c r="A113" s="347" t="s">
        <v>913</v>
      </c>
      <c r="B113" s="292" t="s">
        <v>970</v>
      </c>
      <c r="C113" s="348" t="s">
        <v>900</v>
      </c>
      <c r="D113" s="334"/>
      <c r="E113" s="291"/>
      <c r="F113" s="291"/>
      <c r="G113" s="291"/>
      <c r="H113" s="315"/>
    </row>
    <row r="114" spans="1:8" x14ac:dyDescent="0.25">
      <c r="A114" s="347" t="s">
        <v>27</v>
      </c>
      <c r="B114" s="290" t="s">
        <v>794</v>
      </c>
      <c r="C114" s="348" t="s">
        <v>900</v>
      </c>
      <c r="D114" s="334"/>
      <c r="E114" s="291"/>
      <c r="F114" s="291"/>
      <c r="G114" s="291"/>
      <c r="H114" s="315"/>
    </row>
    <row r="115" spans="1:8" x14ac:dyDescent="0.25">
      <c r="A115" s="347" t="s">
        <v>28</v>
      </c>
      <c r="B115" s="290" t="s">
        <v>782</v>
      </c>
      <c r="C115" s="348" t="s">
        <v>900</v>
      </c>
      <c r="D115" s="334"/>
      <c r="E115" s="291"/>
      <c r="F115" s="291"/>
      <c r="G115" s="291"/>
      <c r="H115" s="315"/>
    </row>
    <row r="116" spans="1:8" s="294" customFormat="1" x14ac:dyDescent="0.25">
      <c r="A116" s="347" t="s">
        <v>914</v>
      </c>
      <c r="B116" s="290" t="s">
        <v>1102</v>
      </c>
      <c r="C116" s="348" t="s">
        <v>900</v>
      </c>
      <c r="D116" s="335">
        <v>7.2900000000000027</v>
      </c>
      <c r="E116" s="293">
        <v>0.52600000000000002</v>
      </c>
      <c r="F116" s="293">
        <f t="shared" ref="F116:F117" si="31">E116-D116</f>
        <v>-6.7640000000000029</v>
      </c>
      <c r="G116" s="293">
        <f t="shared" ref="G116:G117" si="32">F116/D116*100</f>
        <v>-92.784636488340198</v>
      </c>
      <c r="H116" s="315"/>
    </row>
    <row r="117" spans="1:8" s="294" customFormat="1" x14ac:dyDescent="0.25">
      <c r="A117" s="347" t="s">
        <v>175</v>
      </c>
      <c r="B117" s="299" t="s">
        <v>66</v>
      </c>
      <c r="C117" s="348" t="s">
        <v>900</v>
      </c>
      <c r="D117" s="335">
        <v>81.134000000000057</v>
      </c>
      <c r="E117" s="293">
        <v>2.0569999999999999</v>
      </c>
      <c r="F117" s="293">
        <f t="shared" si="31"/>
        <v>-79.077000000000055</v>
      </c>
      <c r="G117" s="293">
        <f t="shared" si="32"/>
        <v>-97.464688046934697</v>
      </c>
      <c r="H117" s="315"/>
    </row>
    <row r="118" spans="1:8" x14ac:dyDescent="0.25">
      <c r="A118" s="347" t="s">
        <v>171</v>
      </c>
      <c r="B118" s="290" t="s">
        <v>57</v>
      </c>
      <c r="C118" s="348" t="s">
        <v>900</v>
      </c>
      <c r="D118" s="334"/>
      <c r="E118" s="291"/>
      <c r="F118" s="291"/>
      <c r="G118" s="291"/>
      <c r="H118" s="315"/>
    </row>
    <row r="119" spans="1:8" ht="30" x14ac:dyDescent="0.25">
      <c r="A119" s="347" t="s">
        <v>53</v>
      </c>
      <c r="B119" s="292" t="s">
        <v>1053</v>
      </c>
      <c r="C119" s="348" t="s">
        <v>900</v>
      </c>
      <c r="D119" s="334"/>
      <c r="E119" s="291"/>
      <c r="F119" s="291"/>
      <c r="G119" s="291"/>
      <c r="H119" s="315"/>
    </row>
    <row r="120" spans="1:8" ht="30" x14ac:dyDescent="0.25">
      <c r="A120" s="347" t="s">
        <v>54</v>
      </c>
      <c r="B120" s="292" t="s">
        <v>1054</v>
      </c>
      <c r="C120" s="348" t="s">
        <v>900</v>
      </c>
      <c r="D120" s="334"/>
      <c r="E120" s="291"/>
      <c r="F120" s="291"/>
      <c r="G120" s="291"/>
      <c r="H120" s="315"/>
    </row>
    <row r="121" spans="1:8" ht="30" x14ac:dyDescent="0.25">
      <c r="A121" s="347" t="s">
        <v>55</v>
      </c>
      <c r="B121" s="292" t="s">
        <v>1039</v>
      </c>
      <c r="C121" s="348" t="s">
        <v>900</v>
      </c>
      <c r="D121" s="334"/>
      <c r="E121" s="291"/>
      <c r="F121" s="291"/>
      <c r="G121" s="291"/>
      <c r="H121" s="315"/>
    </row>
    <row r="122" spans="1:8" x14ac:dyDescent="0.25">
      <c r="A122" s="347" t="s">
        <v>959</v>
      </c>
      <c r="B122" s="297" t="s">
        <v>105</v>
      </c>
      <c r="C122" s="348" t="s">
        <v>900</v>
      </c>
      <c r="D122" s="334"/>
      <c r="E122" s="291"/>
      <c r="F122" s="291"/>
      <c r="G122" s="291"/>
      <c r="H122" s="315"/>
    </row>
    <row r="123" spans="1:8" s="294" customFormat="1" x14ac:dyDescent="0.25">
      <c r="A123" s="347" t="s">
        <v>960</v>
      </c>
      <c r="B123" s="297" t="s">
        <v>967</v>
      </c>
      <c r="C123" s="348" t="s">
        <v>900</v>
      </c>
      <c r="D123" s="334">
        <v>34.471500000000056</v>
      </c>
      <c r="E123" s="291">
        <v>1.0009999999999999</v>
      </c>
      <c r="F123" s="293">
        <f t="shared" ref="F123" si="33">E123-D123</f>
        <v>-33.470500000000058</v>
      </c>
      <c r="G123" s="293">
        <f t="shared" ref="G123" si="34">F123/D123*100</f>
        <v>-97.096151893593273</v>
      </c>
      <c r="H123" s="315"/>
    </row>
    <row r="124" spans="1:8" x14ac:dyDescent="0.25">
      <c r="A124" s="347" t="s">
        <v>961</v>
      </c>
      <c r="B124" s="297" t="s">
        <v>99</v>
      </c>
      <c r="C124" s="348" t="s">
        <v>900</v>
      </c>
      <c r="D124" s="334"/>
      <c r="E124" s="291"/>
      <c r="F124" s="291"/>
      <c r="G124" s="291"/>
      <c r="H124" s="315"/>
    </row>
    <row r="125" spans="1:8" s="294" customFormat="1" x14ac:dyDescent="0.25">
      <c r="A125" s="347" t="s">
        <v>962</v>
      </c>
      <c r="B125" s="297" t="s">
        <v>968</v>
      </c>
      <c r="C125" s="348" t="s">
        <v>900</v>
      </c>
      <c r="D125" s="334">
        <v>44.839999999999996</v>
      </c>
      <c r="E125" s="291">
        <v>0.80300000000000005</v>
      </c>
      <c r="F125" s="293">
        <f t="shared" ref="F125" si="35">E125-D125</f>
        <v>-44.036999999999999</v>
      </c>
      <c r="G125" s="293">
        <f t="shared" ref="G125" si="36">F125/D125*100</f>
        <v>-98.209188224799291</v>
      </c>
      <c r="H125" s="315"/>
    </row>
    <row r="126" spans="1:8" x14ac:dyDescent="0.25">
      <c r="A126" s="347" t="s">
        <v>963</v>
      </c>
      <c r="B126" s="297" t="s">
        <v>969</v>
      </c>
      <c r="C126" s="348" t="s">
        <v>900</v>
      </c>
      <c r="D126" s="334"/>
      <c r="E126" s="291"/>
      <c r="F126" s="291"/>
      <c r="G126" s="291"/>
      <c r="H126" s="315"/>
    </row>
    <row r="127" spans="1:8" x14ac:dyDescent="0.25">
      <c r="A127" s="347" t="s">
        <v>964</v>
      </c>
      <c r="B127" s="297" t="s">
        <v>106</v>
      </c>
      <c r="C127" s="348" t="s">
        <v>900</v>
      </c>
      <c r="D127" s="334"/>
      <c r="E127" s="291"/>
      <c r="F127" s="291"/>
      <c r="G127" s="291"/>
      <c r="H127" s="315"/>
    </row>
    <row r="128" spans="1:8" ht="30" x14ac:dyDescent="0.25">
      <c r="A128" s="347" t="s">
        <v>965</v>
      </c>
      <c r="B128" s="297" t="s">
        <v>970</v>
      </c>
      <c r="C128" s="348" t="s">
        <v>900</v>
      </c>
      <c r="D128" s="334"/>
      <c r="E128" s="291"/>
      <c r="F128" s="291"/>
      <c r="G128" s="291"/>
      <c r="H128" s="315"/>
    </row>
    <row r="129" spans="1:8" x14ac:dyDescent="0.25">
      <c r="A129" s="347" t="s">
        <v>29</v>
      </c>
      <c r="B129" s="290" t="s">
        <v>971</v>
      </c>
      <c r="C129" s="348" t="s">
        <v>900</v>
      </c>
      <c r="D129" s="334"/>
      <c r="E129" s="291"/>
      <c r="F129" s="291"/>
      <c r="G129" s="291"/>
      <c r="H129" s="315"/>
    </row>
    <row r="130" spans="1:8" x14ac:dyDescent="0.25">
      <c r="A130" s="347" t="s">
        <v>30</v>
      </c>
      <c r="B130" s="290" t="s">
        <v>782</v>
      </c>
      <c r="C130" s="348" t="s">
        <v>900</v>
      </c>
      <c r="D130" s="334"/>
      <c r="E130" s="291"/>
      <c r="F130" s="291"/>
      <c r="G130" s="291"/>
      <c r="H130" s="315"/>
    </row>
    <row r="131" spans="1:8" s="294" customFormat="1" x14ac:dyDescent="0.25">
      <c r="A131" s="347" t="s">
        <v>966</v>
      </c>
      <c r="B131" s="297" t="s">
        <v>972</v>
      </c>
      <c r="C131" s="348" t="s">
        <v>900</v>
      </c>
      <c r="D131" s="334">
        <v>1.8225000000000007</v>
      </c>
      <c r="E131" s="291">
        <v>0.253</v>
      </c>
      <c r="F131" s="293">
        <f t="shared" ref="F131:F132" si="37">E131-D131</f>
        <v>-1.5695000000000006</v>
      </c>
      <c r="G131" s="293">
        <f t="shared" ref="G131:G132" si="38">F131/D131*100</f>
        <v>-86.117969821673526</v>
      </c>
      <c r="H131" s="315"/>
    </row>
    <row r="132" spans="1:8" s="294" customFormat="1" x14ac:dyDescent="0.25">
      <c r="A132" s="347" t="s">
        <v>177</v>
      </c>
      <c r="B132" s="299" t="s">
        <v>120</v>
      </c>
      <c r="C132" s="348" t="s">
        <v>900</v>
      </c>
      <c r="D132" s="335">
        <v>243.40200000000016</v>
      </c>
      <c r="E132" s="293">
        <v>2.2240000000000002</v>
      </c>
      <c r="F132" s="293">
        <f t="shared" si="37"/>
        <v>-241.17800000000017</v>
      </c>
      <c r="G132" s="293">
        <f t="shared" si="38"/>
        <v>-99.086285240055545</v>
      </c>
      <c r="H132" s="315"/>
    </row>
    <row r="133" spans="1:8" x14ac:dyDescent="0.25">
      <c r="A133" s="347" t="s">
        <v>195</v>
      </c>
      <c r="B133" s="290" t="s">
        <v>57</v>
      </c>
      <c r="C133" s="348" t="s">
        <v>900</v>
      </c>
      <c r="D133" s="334"/>
      <c r="E133" s="291"/>
      <c r="F133" s="291"/>
      <c r="G133" s="291"/>
      <c r="H133" s="315"/>
    </row>
    <row r="134" spans="1:8" ht="30" x14ac:dyDescent="0.25">
      <c r="A134" s="347" t="s">
        <v>1055</v>
      </c>
      <c r="B134" s="292" t="s">
        <v>1053</v>
      </c>
      <c r="C134" s="348" t="s">
        <v>900</v>
      </c>
      <c r="D134" s="334"/>
      <c r="E134" s="291"/>
      <c r="F134" s="291"/>
      <c r="G134" s="291"/>
      <c r="H134" s="315"/>
    </row>
    <row r="135" spans="1:8" ht="30" x14ac:dyDescent="0.25">
      <c r="A135" s="347" t="s">
        <v>1056</v>
      </c>
      <c r="B135" s="292" t="s">
        <v>1054</v>
      </c>
      <c r="C135" s="348" t="s">
        <v>900</v>
      </c>
      <c r="D135" s="334"/>
      <c r="E135" s="291"/>
      <c r="F135" s="291"/>
      <c r="G135" s="291"/>
      <c r="H135" s="315"/>
    </row>
    <row r="136" spans="1:8" ht="30" x14ac:dyDescent="0.25">
      <c r="A136" s="347" t="s">
        <v>31</v>
      </c>
      <c r="B136" s="292" t="s">
        <v>1039</v>
      </c>
      <c r="C136" s="348" t="s">
        <v>900</v>
      </c>
      <c r="D136" s="334"/>
      <c r="E136" s="291"/>
      <c r="F136" s="291"/>
      <c r="G136" s="291"/>
      <c r="H136" s="315"/>
    </row>
    <row r="137" spans="1:8" x14ac:dyDescent="0.25">
      <c r="A137" s="347" t="s">
        <v>196</v>
      </c>
      <c r="B137" s="290" t="s">
        <v>96</v>
      </c>
      <c r="C137" s="348" t="s">
        <v>900</v>
      </c>
      <c r="D137" s="334"/>
      <c r="E137" s="291"/>
      <c r="F137" s="291"/>
      <c r="G137" s="291"/>
      <c r="H137" s="315"/>
    </row>
    <row r="138" spans="1:8" s="294" customFormat="1" x14ac:dyDescent="0.25">
      <c r="A138" s="347" t="s">
        <v>915</v>
      </c>
      <c r="B138" s="290" t="s">
        <v>1099</v>
      </c>
      <c r="C138" s="348" t="s">
        <v>900</v>
      </c>
      <c r="D138" s="335">
        <v>103.41450000000017</v>
      </c>
      <c r="E138" s="300">
        <v>1.0830000000000002</v>
      </c>
      <c r="F138" s="293">
        <f t="shared" ref="F138" si="39">E138-D138</f>
        <v>-102.33150000000018</v>
      </c>
      <c r="G138" s="293">
        <f t="shared" ref="G138" si="40">F138/D138*100</f>
        <v>-98.952758075511653</v>
      </c>
      <c r="H138" s="315"/>
    </row>
    <row r="139" spans="1:8" x14ac:dyDescent="0.25">
      <c r="A139" s="347" t="s">
        <v>916</v>
      </c>
      <c r="B139" s="290" t="s">
        <v>97</v>
      </c>
      <c r="C139" s="348" t="s">
        <v>900</v>
      </c>
      <c r="D139" s="335"/>
      <c r="E139" s="293"/>
      <c r="F139" s="293"/>
      <c r="G139" s="293"/>
      <c r="H139" s="315"/>
    </row>
    <row r="140" spans="1:8" s="294" customFormat="1" x14ac:dyDescent="0.25">
      <c r="A140" s="347" t="s">
        <v>917</v>
      </c>
      <c r="B140" s="292" t="s">
        <v>1100</v>
      </c>
      <c r="C140" s="348" t="s">
        <v>900</v>
      </c>
      <c r="D140" s="335">
        <v>134.51999999999998</v>
      </c>
      <c r="E140" s="300">
        <v>0.86799999999999999</v>
      </c>
      <c r="F140" s="293">
        <f t="shared" ref="F140" si="41">E140-D140</f>
        <v>-133.65199999999999</v>
      </c>
      <c r="G140" s="293">
        <f t="shared" ref="G140" si="42">F140/D140*100</f>
        <v>-99.354742789176328</v>
      </c>
      <c r="H140" s="315"/>
    </row>
    <row r="141" spans="1:8" x14ac:dyDescent="0.25">
      <c r="A141" s="347" t="s">
        <v>918</v>
      </c>
      <c r="B141" s="290" t="s">
        <v>1101</v>
      </c>
      <c r="C141" s="348" t="s">
        <v>900</v>
      </c>
      <c r="D141" s="335"/>
      <c r="E141" s="293"/>
      <c r="F141" s="293"/>
      <c r="G141" s="293"/>
      <c r="H141" s="315"/>
    </row>
    <row r="142" spans="1:8" x14ac:dyDescent="0.25">
      <c r="A142" s="347" t="s">
        <v>919</v>
      </c>
      <c r="B142" s="290" t="s">
        <v>104</v>
      </c>
      <c r="C142" s="348" t="s">
        <v>900</v>
      </c>
      <c r="D142" s="335"/>
      <c r="E142" s="293"/>
      <c r="F142" s="293"/>
      <c r="G142" s="293"/>
      <c r="H142" s="315"/>
    </row>
    <row r="143" spans="1:8" ht="30" x14ac:dyDescent="0.25">
      <c r="A143" s="347" t="s">
        <v>920</v>
      </c>
      <c r="B143" s="292" t="s">
        <v>970</v>
      </c>
      <c r="C143" s="348" t="s">
        <v>900</v>
      </c>
      <c r="D143" s="335"/>
      <c r="E143" s="293"/>
      <c r="F143" s="293"/>
      <c r="G143" s="293"/>
      <c r="H143" s="315"/>
    </row>
    <row r="144" spans="1:8" x14ac:dyDescent="0.25">
      <c r="A144" s="347" t="s">
        <v>32</v>
      </c>
      <c r="B144" s="290" t="s">
        <v>794</v>
      </c>
      <c r="C144" s="348" t="s">
        <v>900</v>
      </c>
      <c r="D144" s="335"/>
      <c r="E144" s="293"/>
      <c r="F144" s="293"/>
      <c r="G144" s="293"/>
      <c r="H144" s="315"/>
    </row>
    <row r="145" spans="1:8" x14ac:dyDescent="0.25">
      <c r="A145" s="347" t="s">
        <v>33</v>
      </c>
      <c r="B145" s="290" t="s">
        <v>782</v>
      </c>
      <c r="C145" s="348" t="s">
        <v>900</v>
      </c>
      <c r="D145" s="335"/>
      <c r="E145" s="293"/>
      <c r="F145" s="293"/>
      <c r="G145" s="293"/>
      <c r="H145" s="315"/>
    </row>
    <row r="146" spans="1:8" s="294" customFormat="1" x14ac:dyDescent="0.25">
      <c r="A146" s="347" t="s">
        <v>921</v>
      </c>
      <c r="B146" s="290" t="s">
        <v>1102</v>
      </c>
      <c r="C146" s="348" t="s">
        <v>900</v>
      </c>
      <c r="D146" s="335">
        <v>5.467500000000002</v>
      </c>
      <c r="E146" s="300">
        <v>0.27300000000000002</v>
      </c>
      <c r="F146" s="293">
        <f t="shared" ref="F146" si="43">E146-D146</f>
        <v>-5.1945000000000023</v>
      </c>
      <c r="G146" s="293">
        <f t="shared" ref="G146" si="44">F146/D146*100</f>
        <v>-95.006858710562426</v>
      </c>
      <c r="H146" s="315"/>
    </row>
    <row r="147" spans="1:8" x14ac:dyDescent="0.25">
      <c r="A147" s="347" t="s">
        <v>178</v>
      </c>
      <c r="B147" s="299" t="s">
        <v>157</v>
      </c>
      <c r="C147" s="348" t="s">
        <v>900</v>
      </c>
      <c r="D147" s="334"/>
      <c r="E147" s="291"/>
      <c r="F147" s="291"/>
      <c r="G147" s="291"/>
      <c r="H147" s="315"/>
    </row>
    <row r="148" spans="1:8" x14ac:dyDescent="0.25">
      <c r="A148" s="347" t="s">
        <v>198</v>
      </c>
      <c r="B148" s="297" t="s">
        <v>975</v>
      </c>
      <c r="C148" s="348" t="s">
        <v>900</v>
      </c>
      <c r="D148" s="334">
        <v>239.8614</v>
      </c>
      <c r="E148" s="291">
        <v>2.3450000000000002</v>
      </c>
      <c r="F148" s="293">
        <f t="shared" ref="F148" si="45">E148-D148</f>
        <v>-237.5164</v>
      </c>
      <c r="G148" s="293">
        <f t="shared" ref="G148" si="46">F148/D148*100</f>
        <v>-99.022352074989968</v>
      </c>
      <c r="H148" s="315"/>
    </row>
    <row r="149" spans="1:8" x14ac:dyDescent="0.25">
      <c r="A149" s="347" t="s">
        <v>199</v>
      </c>
      <c r="B149" s="297" t="s">
        <v>159</v>
      </c>
      <c r="C149" s="348" t="s">
        <v>900</v>
      </c>
      <c r="D149" s="334"/>
      <c r="E149" s="291"/>
      <c r="F149" s="291"/>
      <c r="G149" s="291"/>
      <c r="H149" s="315"/>
    </row>
    <row r="150" spans="1:8" x14ac:dyDescent="0.25">
      <c r="A150" s="347" t="s">
        <v>211</v>
      </c>
      <c r="B150" s="297" t="s">
        <v>160</v>
      </c>
      <c r="C150" s="348" t="s">
        <v>900</v>
      </c>
      <c r="D150" s="334"/>
      <c r="E150" s="291"/>
      <c r="F150" s="291"/>
      <c r="G150" s="291"/>
      <c r="H150" s="315"/>
    </row>
    <row r="151" spans="1:8" ht="18" customHeight="1" x14ac:dyDescent="0.25">
      <c r="A151" s="347" t="s">
        <v>212</v>
      </c>
      <c r="B151" s="297" t="s">
        <v>976</v>
      </c>
      <c r="C151" s="348" t="s">
        <v>900</v>
      </c>
      <c r="D151" s="334">
        <v>3.5406000000001541</v>
      </c>
      <c r="E151" s="291">
        <v>-0.121</v>
      </c>
      <c r="F151" s="293"/>
      <c r="G151" s="293"/>
      <c r="H151" s="315"/>
    </row>
    <row r="152" spans="1:8" ht="18" customHeight="1" x14ac:dyDescent="0.25">
      <c r="A152" s="347" t="s">
        <v>682</v>
      </c>
      <c r="B152" s="299" t="s">
        <v>1019</v>
      </c>
      <c r="C152" s="348" t="s">
        <v>435</v>
      </c>
      <c r="D152" s="334"/>
      <c r="E152" s="291"/>
      <c r="F152" s="291"/>
      <c r="G152" s="291"/>
      <c r="H152" s="315"/>
    </row>
    <row r="153" spans="1:8" ht="37.5" customHeight="1" x14ac:dyDescent="0.25">
      <c r="A153" s="347" t="s">
        <v>683</v>
      </c>
      <c r="B153" s="297" t="s">
        <v>115</v>
      </c>
      <c r="C153" s="348" t="s">
        <v>900</v>
      </c>
      <c r="D153" s="335">
        <v>550.30600000000027</v>
      </c>
      <c r="E153" s="293">
        <v>51.61799999999991</v>
      </c>
      <c r="F153" s="293">
        <f t="shared" ref="F153" si="47">E153-D153</f>
        <v>-498.68800000000033</v>
      </c>
      <c r="G153" s="293">
        <f t="shared" ref="G153" si="48">F153/D153*100</f>
        <v>-90.620127710764578</v>
      </c>
      <c r="H153" s="315"/>
    </row>
    <row r="154" spans="1:8" ht="18" customHeight="1" x14ac:dyDescent="0.25">
      <c r="A154" s="347" t="s">
        <v>684</v>
      </c>
      <c r="B154" s="297" t="s">
        <v>67</v>
      </c>
      <c r="C154" s="348" t="s">
        <v>900</v>
      </c>
      <c r="D154" s="334">
        <v>954.846</v>
      </c>
      <c r="E154" s="291">
        <v>913.49500000000012</v>
      </c>
      <c r="F154" s="291"/>
      <c r="G154" s="291"/>
      <c r="H154" s="315"/>
    </row>
    <row r="155" spans="1:8" ht="18" customHeight="1" x14ac:dyDescent="0.25">
      <c r="A155" s="347" t="s">
        <v>1084</v>
      </c>
      <c r="B155" s="292" t="s">
        <v>1107</v>
      </c>
      <c r="C155" s="348" t="s">
        <v>900</v>
      </c>
      <c r="D155" s="334">
        <v>952.27499999999998</v>
      </c>
      <c r="E155" s="291">
        <v>901.58300000000008</v>
      </c>
      <c r="F155" s="291"/>
      <c r="G155" s="291"/>
      <c r="H155" s="315"/>
    </row>
    <row r="156" spans="1:8" ht="18" customHeight="1" x14ac:dyDescent="0.25">
      <c r="A156" s="347" t="s">
        <v>787</v>
      </c>
      <c r="B156" s="297" t="s">
        <v>121</v>
      </c>
      <c r="C156" s="348" t="s">
        <v>900</v>
      </c>
      <c r="D156" s="334">
        <v>954.846</v>
      </c>
      <c r="E156" s="291">
        <v>1116.4690000000001</v>
      </c>
      <c r="F156" s="291"/>
      <c r="G156" s="291"/>
      <c r="H156" s="315"/>
    </row>
    <row r="157" spans="1:8" ht="18" customHeight="1" x14ac:dyDescent="0.25">
      <c r="A157" s="347" t="s">
        <v>1085</v>
      </c>
      <c r="B157" s="292" t="s">
        <v>1108</v>
      </c>
      <c r="C157" s="348" t="s">
        <v>900</v>
      </c>
      <c r="D157" s="334">
        <v>952.27499999999998</v>
      </c>
      <c r="E157" s="291">
        <v>1104.7350000000001</v>
      </c>
      <c r="F157" s="291"/>
      <c r="G157" s="291"/>
      <c r="H157" s="315"/>
    </row>
    <row r="158" spans="1:8" ht="45" x14ac:dyDescent="0.25">
      <c r="A158" s="347" t="s">
        <v>788</v>
      </c>
      <c r="B158" s="297" t="s">
        <v>122</v>
      </c>
      <c r="C158" s="348" t="s">
        <v>435</v>
      </c>
      <c r="D158" s="334">
        <v>1.7351182796480495</v>
      </c>
      <c r="E158" s="291">
        <v>21.629450966717076</v>
      </c>
      <c r="F158" s="291"/>
      <c r="G158" s="291"/>
      <c r="H158" s="315"/>
    </row>
    <row r="159" spans="1:8" ht="18" x14ac:dyDescent="0.25">
      <c r="A159" s="344" t="s">
        <v>681</v>
      </c>
      <c r="B159" s="344"/>
      <c r="C159" s="344"/>
      <c r="D159" s="344"/>
      <c r="E159" s="344"/>
      <c r="F159" s="345"/>
      <c r="G159" s="345"/>
      <c r="H159" s="315"/>
    </row>
    <row r="160" spans="1:8" ht="31.5" customHeight="1" x14ac:dyDescent="0.25">
      <c r="A160" s="347" t="s">
        <v>685</v>
      </c>
      <c r="B160" s="299" t="s">
        <v>68</v>
      </c>
      <c r="C160" s="348" t="s">
        <v>900</v>
      </c>
      <c r="D160" s="334">
        <v>4145.2646399999994</v>
      </c>
      <c r="E160" s="291">
        <v>846.17000000000007</v>
      </c>
      <c r="F160" s="293">
        <f t="shared" ref="F160" si="49">E160-D160</f>
        <v>-3299.0946399999993</v>
      </c>
      <c r="G160" s="293">
        <f t="shared" ref="G160" si="50">F160/D160*100</f>
        <v>-79.587069258864005</v>
      </c>
      <c r="H160" s="315"/>
    </row>
    <row r="161" spans="1:8" x14ac:dyDescent="0.25">
      <c r="A161" s="347" t="s">
        <v>686</v>
      </c>
      <c r="B161" s="290" t="s">
        <v>57</v>
      </c>
      <c r="C161" s="348" t="s">
        <v>900</v>
      </c>
      <c r="D161" s="334"/>
      <c r="E161" s="291"/>
      <c r="F161" s="291"/>
      <c r="G161" s="291"/>
      <c r="H161" s="315"/>
    </row>
    <row r="162" spans="1:8" ht="30" x14ac:dyDescent="0.25">
      <c r="A162" s="347" t="s">
        <v>1042</v>
      </c>
      <c r="B162" s="292" t="s">
        <v>1053</v>
      </c>
      <c r="C162" s="348" t="s">
        <v>900</v>
      </c>
      <c r="D162" s="334"/>
      <c r="E162" s="291"/>
      <c r="F162" s="291"/>
      <c r="G162" s="291"/>
      <c r="H162" s="315"/>
    </row>
    <row r="163" spans="1:8" ht="30" x14ac:dyDescent="0.25">
      <c r="A163" s="347" t="s">
        <v>1043</v>
      </c>
      <c r="B163" s="292" t="s">
        <v>1054</v>
      </c>
      <c r="C163" s="348" t="s">
        <v>900</v>
      </c>
      <c r="D163" s="334"/>
      <c r="E163" s="291"/>
      <c r="F163" s="291"/>
      <c r="G163" s="291"/>
      <c r="H163" s="315"/>
    </row>
    <row r="164" spans="1:8" ht="30" x14ac:dyDescent="0.25">
      <c r="A164" s="347" t="s">
        <v>34</v>
      </c>
      <c r="B164" s="292" t="s">
        <v>1039</v>
      </c>
      <c r="C164" s="348" t="s">
        <v>900</v>
      </c>
      <c r="D164" s="334"/>
      <c r="E164" s="291"/>
      <c r="F164" s="291"/>
      <c r="G164" s="291"/>
      <c r="H164" s="315"/>
    </row>
    <row r="165" spans="1:8" x14ac:dyDescent="0.25">
      <c r="A165" s="347" t="s">
        <v>687</v>
      </c>
      <c r="B165" s="290" t="s">
        <v>96</v>
      </c>
      <c r="C165" s="348" t="s">
        <v>900</v>
      </c>
      <c r="D165" s="334"/>
      <c r="E165" s="291"/>
      <c r="F165" s="291"/>
      <c r="G165" s="291"/>
      <c r="H165" s="315"/>
    </row>
    <row r="166" spans="1:8" s="294" customFormat="1" x14ac:dyDescent="0.25">
      <c r="A166" s="347" t="s">
        <v>799</v>
      </c>
      <c r="B166" s="290" t="s">
        <v>1099</v>
      </c>
      <c r="C166" s="348" t="s">
        <v>900</v>
      </c>
      <c r="D166" s="334">
        <v>3923.0058840000002</v>
      </c>
      <c r="E166" s="291">
        <v>791.01</v>
      </c>
      <c r="F166" s="293">
        <f t="shared" ref="F166" si="51">E166-D166</f>
        <v>-3131.9958839999999</v>
      </c>
      <c r="G166" s="293">
        <f t="shared" ref="G166" si="52">F166/D166*100</f>
        <v>-79.836634881784434</v>
      </c>
      <c r="H166" s="315"/>
    </row>
    <row r="167" spans="1:8" x14ac:dyDescent="0.25">
      <c r="A167" s="347" t="s">
        <v>922</v>
      </c>
      <c r="B167" s="290" t="s">
        <v>97</v>
      </c>
      <c r="C167" s="348" t="s">
        <v>900</v>
      </c>
      <c r="D167" s="334"/>
      <c r="E167" s="291"/>
      <c r="F167" s="291"/>
      <c r="G167" s="291"/>
      <c r="H167" s="315"/>
    </row>
    <row r="168" spans="1:8" s="294" customFormat="1" x14ac:dyDescent="0.25">
      <c r="A168" s="347" t="s">
        <v>923</v>
      </c>
      <c r="B168" s="290" t="s">
        <v>1100</v>
      </c>
      <c r="C168" s="348" t="s">
        <v>900</v>
      </c>
      <c r="D168" s="334">
        <v>205.92</v>
      </c>
      <c r="E168" s="291">
        <v>22.44</v>
      </c>
      <c r="F168" s="293">
        <f t="shared" ref="F168" si="53">E168-D168</f>
        <v>-183.48</v>
      </c>
      <c r="G168" s="293">
        <f t="shared" ref="G168" si="54">F168/D168*100</f>
        <v>-89.102564102564102</v>
      </c>
      <c r="H168" s="315"/>
    </row>
    <row r="169" spans="1:8" x14ac:dyDescent="0.25">
      <c r="A169" s="347" t="s">
        <v>924</v>
      </c>
      <c r="B169" s="290" t="s">
        <v>1101</v>
      </c>
      <c r="C169" s="348" t="s">
        <v>900</v>
      </c>
      <c r="D169" s="334"/>
      <c r="E169" s="291"/>
      <c r="F169" s="291"/>
      <c r="G169" s="291"/>
      <c r="H169" s="315"/>
    </row>
    <row r="170" spans="1:8" x14ac:dyDescent="0.25">
      <c r="A170" s="347" t="s">
        <v>925</v>
      </c>
      <c r="B170" s="290" t="s">
        <v>104</v>
      </c>
      <c r="C170" s="348" t="s">
        <v>900</v>
      </c>
      <c r="D170" s="334"/>
      <c r="E170" s="291"/>
      <c r="F170" s="291"/>
      <c r="G170" s="291"/>
      <c r="H170" s="315"/>
    </row>
    <row r="171" spans="1:8" ht="30" x14ac:dyDescent="0.25">
      <c r="A171" s="347" t="s">
        <v>926</v>
      </c>
      <c r="B171" s="292" t="s">
        <v>970</v>
      </c>
      <c r="C171" s="348" t="s">
        <v>900</v>
      </c>
      <c r="D171" s="334"/>
      <c r="E171" s="291"/>
      <c r="F171" s="291"/>
      <c r="G171" s="291"/>
      <c r="H171" s="315"/>
    </row>
    <row r="172" spans="1:8" x14ac:dyDescent="0.25">
      <c r="A172" s="347" t="s">
        <v>35</v>
      </c>
      <c r="B172" s="290" t="s">
        <v>794</v>
      </c>
      <c r="C172" s="348" t="s">
        <v>900</v>
      </c>
      <c r="D172" s="334"/>
      <c r="E172" s="291"/>
      <c r="F172" s="291"/>
      <c r="G172" s="291"/>
      <c r="H172" s="315"/>
    </row>
    <row r="173" spans="1:8" x14ac:dyDescent="0.25">
      <c r="A173" s="347" t="s">
        <v>36</v>
      </c>
      <c r="B173" s="290" t="s">
        <v>782</v>
      </c>
      <c r="C173" s="348" t="s">
        <v>900</v>
      </c>
      <c r="D173" s="334"/>
      <c r="E173" s="291"/>
      <c r="F173" s="291"/>
      <c r="G173" s="291"/>
      <c r="H173" s="315"/>
    </row>
    <row r="174" spans="1:8" ht="45" x14ac:dyDescent="0.25">
      <c r="A174" s="347" t="s">
        <v>927</v>
      </c>
      <c r="B174" s="297" t="s">
        <v>69</v>
      </c>
      <c r="C174" s="348" t="s">
        <v>900</v>
      </c>
      <c r="D174" s="334"/>
      <c r="E174" s="291"/>
      <c r="F174" s="291"/>
      <c r="G174" s="291"/>
      <c r="H174" s="315"/>
    </row>
    <row r="175" spans="1:8" x14ac:dyDescent="0.25">
      <c r="A175" s="347" t="s">
        <v>1044</v>
      </c>
      <c r="B175" s="292" t="s">
        <v>1082</v>
      </c>
      <c r="C175" s="348" t="s">
        <v>900</v>
      </c>
      <c r="D175" s="334"/>
      <c r="E175" s="291"/>
      <c r="F175" s="291"/>
      <c r="G175" s="291"/>
      <c r="H175" s="315"/>
    </row>
    <row r="176" spans="1:8" ht="30" x14ac:dyDescent="0.25">
      <c r="A176" s="347" t="s">
        <v>1045</v>
      </c>
      <c r="B176" s="292" t="s">
        <v>1083</v>
      </c>
      <c r="C176" s="348" t="s">
        <v>900</v>
      </c>
      <c r="D176" s="334"/>
      <c r="E176" s="291"/>
      <c r="F176" s="291"/>
      <c r="G176" s="291"/>
      <c r="H176" s="315"/>
    </row>
    <row r="177" spans="1:8" s="294" customFormat="1" x14ac:dyDescent="0.25">
      <c r="A177" s="347" t="s">
        <v>928</v>
      </c>
      <c r="B177" s="290" t="s">
        <v>1102</v>
      </c>
      <c r="C177" s="348" t="s">
        <v>900</v>
      </c>
      <c r="D177" s="334">
        <v>16.338755999999279</v>
      </c>
      <c r="E177" s="291">
        <v>32.72</v>
      </c>
      <c r="F177" s="293">
        <f t="shared" ref="F177:F178" si="55">E177-D177</f>
        <v>16.38124400000072</v>
      </c>
      <c r="G177" s="293">
        <f t="shared" ref="G177:G178" si="56">F177/D177*100</f>
        <v>100.26004427755359</v>
      </c>
      <c r="H177" s="315"/>
    </row>
    <row r="178" spans="1:8" x14ac:dyDescent="0.25">
      <c r="A178" s="347" t="s">
        <v>688</v>
      </c>
      <c r="B178" s="299" t="s">
        <v>70</v>
      </c>
      <c r="C178" s="348" t="s">
        <v>900</v>
      </c>
      <c r="D178" s="334">
        <v>3766.5431434012398</v>
      </c>
      <c r="E178" s="291">
        <v>808.29999999999984</v>
      </c>
      <c r="F178" s="293">
        <f t="shared" si="55"/>
        <v>-2958.2431434012401</v>
      </c>
      <c r="G178" s="293">
        <f t="shared" si="56"/>
        <v>-78.540004210064779</v>
      </c>
      <c r="H178" s="315"/>
    </row>
    <row r="179" spans="1:8" s="298" customFormat="1" x14ac:dyDescent="0.25">
      <c r="A179" s="347" t="s">
        <v>689</v>
      </c>
      <c r="B179" s="297" t="s">
        <v>1020</v>
      </c>
      <c r="C179" s="348" t="s">
        <v>900</v>
      </c>
      <c r="D179" s="334">
        <v>18.019649999999999</v>
      </c>
      <c r="E179" s="291">
        <v>3.83</v>
      </c>
      <c r="F179" s="293">
        <f t="shared" ref="F179:F180" si="57">E179-D179</f>
        <v>-14.189649999999999</v>
      </c>
      <c r="G179" s="293">
        <f t="shared" ref="G179:G180" si="58">F179/D179*100</f>
        <v>-78.745425133118559</v>
      </c>
      <c r="H179" s="315"/>
    </row>
    <row r="180" spans="1:8" s="298" customFormat="1" x14ac:dyDescent="0.25">
      <c r="A180" s="347" t="s">
        <v>690</v>
      </c>
      <c r="B180" s="297" t="s">
        <v>71</v>
      </c>
      <c r="C180" s="348" t="s">
        <v>900</v>
      </c>
      <c r="D180" s="334">
        <v>627.00414982924008</v>
      </c>
      <c r="E180" s="291">
        <v>153.03</v>
      </c>
      <c r="F180" s="293">
        <f t="shared" si="57"/>
        <v>-473.9741498292401</v>
      </c>
      <c r="G180" s="293">
        <f t="shared" si="58"/>
        <v>-75.593462971229684</v>
      </c>
      <c r="H180" s="315"/>
    </row>
    <row r="181" spans="1:8" x14ac:dyDescent="0.25">
      <c r="A181" s="347" t="s">
        <v>691</v>
      </c>
      <c r="B181" s="292" t="s">
        <v>789</v>
      </c>
      <c r="C181" s="348" t="s">
        <v>900</v>
      </c>
      <c r="D181" s="334"/>
      <c r="E181" s="291"/>
      <c r="F181" s="291"/>
      <c r="G181" s="291"/>
      <c r="H181" s="315"/>
    </row>
    <row r="182" spans="1:8" x14ac:dyDescent="0.25">
      <c r="A182" s="347" t="s">
        <v>692</v>
      </c>
      <c r="B182" s="292" t="s">
        <v>1021</v>
      </c>
      <c r="C182" s="348" t="s">
        <v>900</v>
      </c>
      <c r="D182" s="334">
        <v>10.003</v>
      </c>
      <c r="E182" s="291">
        <v>3.03</v>
      </c>
      <c r="F182" s="293">
        <f t="shared" ref="F182:F183" si="59">E182-D182</f>
        <v>-6.9730000000000008</v>
      </c>
      <c r="G182" s="293">
        <f t="shared" ref="G182:G183" si="60">F182/D182*100</f>
        <v>-69.709087273817858</v>
      </c>
      <c r="H182" s="315"/>
    </row>
    <row r="183" spans="1:8" s="298" customFormat="1" x14ac:dyDescent="0.25">
      <c r="A183" s="347" t="s">
        <v>949</v>
      </c>
      <c r="B183" s="292" t="s">
        <v>950</v>
      </c>
      <c r="C183" s="348" t="s">
        <v>900</v>
      </c>
      <c r="D183" s="334">
        <v>617.00114982924003</v>
      </c>
      <c r="E183" s="291">
        <v>150</v>
      </c>
      <c r="F183" s="293">
        <f t="shared" si="59"/>
        <v>-467.00114982924003</v>
      </c>
      <c r="G183" s="293">
        <f t="shared" si="60"/>
        <v>-75.688862161518884</v>
      </c>
      <c r="H183" s="315"/>
    </row>
    <row r="184" spans="1:8" ht="30" x14ac:dyDescent="0.25">
      <c r="A184" s="347" t="s">
        <v>693</v>
      </c>
      <c r="B184" s="297" t="s">
        <v>1058</v>
      </c>
      <c r="C184" s="348" t="s">
        <v>900</v>
      </c>
      <c r="D184" s="334"/>
      <c r="E184" s="291"/>
      <c r="F184" s="291"/>
      <c r="G184" s="291"/>
      <c r="H184" s="315"/>
    </row>
    <row r="185" spans="1:8" s="298" customFormat="1" ht="30" x14ac:dyDescent="0.25">
      <c r="A185" s="347" t="s">
        <v>800</v>
      </c>
      <c r="B185" s="297" t="s">
        <v>123</v>
      </c>
      <c r="C185" s="348" t="s">
        <v>900</v>
      </c>
      <c r="D185" s="334">
        <v>2376.8577833319996</v>
      </c>
      <c r="E185" s="291">
        <v>502.99</v>
      </c>
      <c r="F185" s="293">
        <f t="shared" ref="F185:F197" si="61">E185-D185</f>
        <v>-1873.8677833319996</v>
      </c>
      <c r="G185" s="293">
        <f t="shared" ref="G185:G195" si="62">F185/D185*100</f>
        <v>-78.838027099169423</v>
      </c>
      <c r="H185" s="315"/>
    </row>
    <row r="186" spans="1:8" x14ac:dyDescent="0.25">
      <c r="A186" s="347" t="s">
        <v>801</v>
      </c>
      <c r="B186" s="297" t="s">
        <v>100</v>
      </c>
      <c r="C186" s="348" t="s">
        <v>900</v>
      </c>
      <c r="D186" s="335">
        <v>2.52</v>
      </c>
      <c r="E186" s="293">
        <v>1.59</v>
      </c>
      <c r="F186" s="293">
        <f t="shared" si="61"/>
        <v>-0.92999999999999994</v>
      </c>
      <c r="G186" s="293">
        <f t="shared" si="62"/>
        <v>-36.904761904761898</v>
      </c>
      <c r="H186" s="315"/>
    </row>
    <row r="187" spans="1:8" s="298" customFormat="1" x14ac:dyDescent="0.25">
      <c r="A187" s="347" t="s">
        <v>802</v>
      </c>
      <c r="B187" s="297" t="s">
        <v>790</v>
      </c>
      <c r="C187" s="348" t="s">
        <v>900</v>
      </c>
      <c r="D187" s="334">
        <v>246.32</v>
      </c>
      <c r="E187" s="291">
        <v>49.79</v>
      </c>
      <c r="F187" s="293">
        <f t="shared" si="61"/>
        <v>-196.53</v>
      </c>
      <c r="G187" s="293">
        <f t="shared" si="62"/>
        <v>-79.786456641766819</v>
      </c>
      <c r="H187" s="315"/>
    </row>
    <row r="188" spans="1:8" s="298" customFormat="1" x14ac:dyDescent="0.25">
      <c r="A188" s="347" t="s">
        <v>803</v>
      </c>
      <c r="B188" s="297" t="s">
        <v>977</v>
      </c>
      <c r="C188" s="348" t="s">
        <v>900</v>
      </c>
      <c r="D188" s="334">
        <v>74.88127999999999</v>
      </c>
      <c r="E188" s="291">
        <v>20.13</v>
      </c>
      <c r="F188" s="293">
        <f t="shared" si="61"/>
        <v>-54.751279999999994</v>
      </c>
      <c r="G188" s="293">
        <f t="shared" si="62"/>
        <v>-73.117446710312649</v>
      </c>
      <c r="H188" s="315"/>
    </row>
    <row r="189" spans="1:8" s="298" customFormat="1" x14ac:dyDescent="0.25">
      <c r="A189" s="347" t="s">
        <v>942</v>
      </c>
      <c r="B189" s="297" t="s">
        <v>72</v>
      </c>
      <c r="C189" s="348" t="s">
        <v>900</v>
      </c>
      <c r="D189" s="334">
        <v>122.24834000000007</v>
      </c>
      <c r="E189" s="291">
        <v>17.010000000000002</v>
      </c>
      <c r="F189" s="293">
        <f t="shared" si="61"/>
        <v>-105.23834000000006</v>
      </c>
      <c r="G189" s="293">
        <f t="shared" si="62"/>
        <v>-86.085700632008582</v>
      </c>
      <c r="H189" s="315"/>
    </row>
    <row r="190" spans="1:8" s="298" customFormat="1" x14ac:dyDescent="0.25">
      <c r="A190" s="347" t="s">
        <v>952</v>
      </c>
      <c r="B190" s="292" t="s">
        <v>953</v>
      </c>
      <c r="C190" s="348" t="s">
        <v>900</v>
      </c>
      <c r="D190" s="334">
        <v>81.945340000000058</v>
      </c>
      <c r="E190" s="291">
        <v>6.27</v>
      </c>
      <c r="F190" s="293">
        <f t="shared" si="61"/>
        <v>-75.675340000000062</v>
      </c>
      <c r="G190" s="293">
        <f t="shared" si="62"/>
        <v>-92.348558197452107</v>
      </c>
      <c r="H190" s="315"/>
    </row>
    <row r="191" spans="1:8" s="298" customFormat="1" x14ac:dyDescent="0.25">
      <c r="A191" s="347" t="s">
        <v>951</v>
      </c>
      <c r="B191" s="297" t="s">
        <v>1051</v>
      </c>
      <c r="C191" s="348" t="s">
        <v>900</v>
      </c>
      <c r="D191" s="334">
        <v>37.692270000000001</v>
      </c>
      <c r="E191" s="291">
        <v>8.5399999999999991</v>
      </c>
      <c r="F191" s="293">
        <f t="shared" si="61"/>
        <v>-29.152270000000001</v>
      </c>
      <c r="G191" s="293">
        <f t="shared" si="62"/>
        <v>-77.34283448569164</v>
      </c>
      <c r="H191" s="315"/>
    </row>
    <row r="192" spans="1:8" s="298" customFormat="1" x14ac:dyDescent="0.25">
      <c r="A192" s="347" t="s">
        <v>954</v>
      </c>
      <c r="B192" s="297" t="s">
        <v>1052</v>
      </c>
      <c r="C192" s="348" t="s">
        <v>900</v>
      </c>
      <c r="D192" s="334">
        <v>141.53404320000001</v>
      </c>
      <c r="E192" s="291">
        <v>27.04</v>
      </c>
      <c r="F192" s="293">
        <f t="shared" si="61"/>
        <v>-114.49404320000002</v>
      </c>
      <c r="G192" s="293">
        <f t="shared" si="62"/>
        <v>-80.895055784006615</v>
      </c>
      <c r="H192" s="315"/>
    </row>
    <row r="193" spans="1:8" s="298" customFormat="1" x14ac:dyDescent="0.25">
      <c r="A193" s="347" t="s">
        <v>955</v>
      </c>
      <c r="B193" s="297" t="s">
        <v>957</v>
      </c>
      <c r="C193" s="348" t="s">
        <v>900</v>
      </c>
      <c r="D193" s="334">
        <v>37.56</v>
      </c>
      <c r="E193" s="291">
        <v>12.62</v>
      </c>
      <c r="F193" s="293">
        <f t="shared" si="61"/>
        <v>-24.940000000000005</v>
      </c>
      <c r="G193" s="293">
        <f t="shared" si="62"/>
        <v>-66.400425985090521</v>
      </c>
      <c r="H193" s="315"/>
    </row>
    <row r="194" spans="1:8" ht="45" x14ac:dyDescent="0.25">
      <c r="A194" s="347" t="s">
        <v>956</v>
      </c>
      <c r="B194" s="297" t="s">
        <v>50</v>
      </c>
      <c r="C194" s="348" t="s">
        <v>900</v>
      </c>
      <c r="D194" s="334">
        <v>56.77</v>
      </c>
      <c r="E194" s="291">
        <v>7.55</v>
      </c>
      <c r="F194" s="293">
        <f t="shared" si="61"/>
        <v>-49.220000000000006</v>
      </c>
      <c r="G194" s="293">
        <f t="shared" si="62"/>
        <v>-86.700722212436148</v>
      </c>
      <c r="H194" s="315"/>
    </row>
    <row r="195" spans="1:8" s="298" customFormat="1" x14ac:dyDescent="0.25">
      <c r="A195" s="347" t="s">
        <v>978</v>
      </c>
      <c r="B195" s="297" t="s">
        <v>124</v>
      </c>
      <c r="C195" s="348" t="s">
        <v>900</v>
      </c>
      <c r="D195" s="334">
        <v>25.135627039999989</v>
      </c>
      <c r="E195" s="291">
        <v>4.18</v>
      </c>
      <c r="F195" s="293">
        <f t="shared" si="61"/>
        <v>-20.955627039999989</v>
      </c>
      <c r="G195" s="293">
        <f t="shared" si="62"/>
        <v>-83.370217924748445</v>
      </c>
      <c r="H195" s="315"/>
    </row>
    <row r="196" spans="1:8" s="294" customFormat="1" ht="26.25" customHeight="1" x14ac:dyDescent="0.25">
      <c r="A196" s="347" t="s">
        <v>694</v>
      </c>
      <c r="B196" s="299" t="s">
        <v>73</v>
      </c>
      <c r="C196" s="348" t="s">
        <v>900</v>
      </c>
      <c r="D196" s="334">
        <v>0</v>
      </c>
      <c r="E196" s="291">
        <v>0.04</v>
      </c>
      <c r="F196" s="293">
        <f t="shared" si="61"/>
        <v>0.04</v>
      </c>
      <c r="G196" s="293"/>
      <c r="H196" s="315"/>
    </row>
    <row r="197" spans="1:8" x14ac:dyDescent="0.25">
      <c r="A197" s="347" t="s">
        <v>695</v>
      </c>
      <c r="B197" s="297" t="s">
        <v>192</v>
      </c>
      <c r="C197" s="348" t="s">
        <v>900</v>
      </c>
      <c r="D197" s="334">
        <v>0</v>
      </c>
      <c r="E197" s="291">
        <v>0.04</v>
      </c>
      <c r="F197" s="293">
        <f t="shared" si="61"/>
        <v>0.04</v>
      </c>
      <c r="G197" s="293"/>
      <c r="H197" s="315"/>
    </row>
    <row r="198" spans="1:8" ht="30" x14ac:dyDescent="0.25">
      <c r="A198" s="347" t="s">
        <v>696</v>
      </c>
      <c r="B198" s="297" t="s">
        <v>217</v>
      </c>
      <c r="C198" s="348" t="s">
        <v>900</v>
      </c>
      <c r="D198" s="334"/>
      <c r="E198" s="291"/>
      <c r="F198" s="291"/>
      <c r="G198" s="291"/>
      <c r="H198" s="315"/>
    </row>
    <row r="199" spans="1:8" ht="34.5" customHeight="1" x14ac:dyDescent="0.25">
      <c r="A199" s="347" t="s">
        <v>804</v>
      </c>
      <c r="B199" s="292" t="s">
        <v>135</v>
      </c>
      <c r="C199" s="348" t="s">
        <v>900</v>
      </c>
      <c r="D199" s="334"/>
      <c r="E199" s="291"/>
      <c r="F199" s="291"/>
      <c r="G199" s="291"/>
      <c r="H199" s="315"/>
    </row>
    <row r="200" spans="1:8" x14ac:dyDescent="0.25">
      <c r="A200" s="347" t="s">
        <v>805</v>
      </c>
      <c r="B200" s="292" t="s">
        <v>771</v>
      </c>
      <c r="C200" s="348" t="s">
        <v>900</v>
      </c>
      <c r="D200" s="334"/>
      <c r="E200" s="291"/>
      <c r="F200" s="291"/>
      <c r="G200" s="291"/>
      <c r="H200" s="315"/>
    </row>
    <row r="201" spans="1:8" ht="30" x14ac:dyDescent="0.25">
      <c r="A201" s="347" t="s">
        <v>806</v>
      </c>
      <c r="B201" s="292" t="s">
        <v>890</v>
      </c>
      <c r="C201" s="348" t="s">
        <v>900</v>
      </c>
      <c r="D201" s="334"/>
      <c r="E201" s="291"/>
      <c r="F201" s="291"/>
      <c r="G201" s="291"/>
      <c r="H201" s="315"/>
    </row>
    <row r="202" spans="1:8" x14ac:dyDescent="0.25">
      <c r="A202" s="347" t="s">
        <v>697</v>
      </c>
      <c r="B202" s="297" t="s">
        <v>125</v>
      </c>
      <c r="C202" s="348" t="s">
        <v>900</v>
      </c>
      <c r="D202" s="334">
        <v>0</v>
      </c>
      <c r="E202" s="291">
        <v>0</v>
      </c>
      <c r="F202" s="291">
        <v>0</v>
      </c>
      <c r="G202" s="291">
        <v>0</v>
      </c>
      <c r="H202" s="315"/>
    </row>
    <row r="203" spans="1:8" s="294" customFormat="1" x14ac:dyDescent="0.25">
      <c r="A203" s="347" t="s">
        <v>699</v>
      </c>
      <c r="B203" s="299" t="s">
        <v>74</v>
      </c>
      <c r="C203" s="348" t="s">
        <v>900</v>
      </c>
      <c r="D203" s="334">
        <v>378.08759146608872</v>
      </c>
      <c r="E203" s="291">
        <v>34.86</v>
      </c>
      <c r="F203" s="293">
        <f t="shared" ref="F203:F206" si="63">E203-D203</f>
        <v>-343.22759146608871</v>
      </c>
      <c r="G203" s="293">
        <f t="shared" ref="G203:G206" si="64">F203/D203*100</f>
        <v>-90.779914287896787</v>
      </c>
      <c r="H203" s="315"/>
    </row>
    <row r="204" spans="1:8" x14ac:dyDescent="0.25">
      <c r="A204" s="347" t="s">
        <v>700</v>
      </c>
      <c r="B204" s="297" t="s">
        <v>75</v>
      </c>
      <c r="C204" s="348" t="s">
        <v>900</v>
      </c>
      <c r="D204" s="337">
        <v>378.08759146608872</v>
      </c>
      <c r="E204" s="301">
        <v>34.86</v>
      </c>
      <c r="F204" s="293">
        <f t="shared" si="63"/>
        <v>-343.22759146608871</v>
      </c>
      <c r="G204" s="293">
        <f t="shared" si="64"/>
        <v>-90.779914287896787</v>
      </c>
      <c r="H204" s="315"/>
    </row>
    <row r="205" spans="1:8" x14ac:dyDescent="0.25">
      <c r="A205" s="347" t="s">
        <v>807</v>
      </c>
      <c r="B205" s="292" t="s">
        <v>1022</v>
      </c>
      <c r="C205" s="348" t="s">
        <v>900</v>
      </c>
      <c r="D205" s="334">
        <v>227.72625866101691</v>
      </c>
      <c r="E205" s="291">
        <v>8.65</v>
      </c>
      <c r="F205" s="293">
        <f t="shared" si="63"/>
        <v>-219.07625866101691</v>
      </c>
      <c r="G205" s="293">
        <f t="shared" si="64"/>
        <v>-96.201579892077348</v>
      </c>
      <c r="H205" s="315"/>
    </row>
    <row r="206" spans="1:8" x14ac:dyDescent="0.25">
      <c r="A206" s="347" t="s">
        <v>808</v>
      </c>
      <c r="B206" s="292" t="s">
        <v>1023</v>
      </c>
      <c r="C206" s="348" t="s">
        <v>900</v>
      </c>
      <c r="D206" s="334">
        <v>138.22573958473282</v>
      </c>
      <c r="E206" s="291">
        <v>22.68</v>
      </c>
      <c r="F206" s="293">
        <f t="shared" si="63"/>
        <v>-115.54573958473281</v>
      </c>
      <c r="G206" s="293">
        <f t="shared" si="64"/>
        <v>-83.592057406864456</v>
      </c>
      <c r="H206" s="315"/>
    </row>
    <row r="207" spans="1:8" ht="30" x14ac:dyDescent="0.25">
      <c r="A207" s="347" t="s">
        <v>809</v>
      </c>
      <c r="B207" s="292" t="s">
        <v>1024</v>
      </c>
      <c r="C207" s="348" t="s">
        <v>900</v>
      </c>
      <c r="D207" s="334"/>
      <c r="E207" s="291"/>
      <c r="F207" s="291"/>
      <c r="G207" s="291"/>
      <c r="H207" s="315"/>
    </row>
    <row r="208" spans="1:8" x14ac:dyDescent="0.25">
      <c r="A208" s="347" t="s">
        <v>810</v>
      </c>
      <c r="B208" s="292" t="s">
        <v>1025</v>
      </c>
      <c r="C208" s="348" t="s">
        <v>900</v>
      </c>
      <c r="D208" s="334">
        <v>12.135593220338983</v>
      </c>
      <c r="E208" s="291">
        <v>3.53</v>
      </c>
      <c r="F208" s="293">
        <f t="shared" ref="F208" si="65">E208-D208</f>
        <v>-8.6055932203389833</v>
      </c>
      <c r="G208" s="293">
        <f t="shared" ref="G208" si="66">F208/D208*100</f>
        <v>-70.912011173184368</v>
      </c>
      <c r="H208" s="315"/>
    </row>
    <row r="209" spans="1:8" ht="30" x14ac:dyDescent="0.25">
      <c r="A209" s="347" t="s">
        <v>943</v>
      </c>
      <c r="B209" s="292" t="s">
        <v>1026</v>
      </c>
      <c r="C209" s="348" t="s">
        <v>900</v>
      </c>
      <c r="D209" s="334"/>
      <c r="E209" s="291"/>
      <c r="F209" s="291"/>
      <c r="G209" s="291"/>
      <c r="H209" s="315"/>
    </row>
    <row r="210" spans="1:8" x14ac:dyDescent="0.25">
      <c r="A210" s="347" t="s">
        <v>944</v>
      </c>
      <c r="B210" s="292" t="s">
        <v>698</v>
      </c>
      <c r="C210" s="348" t="s">
        <v>900</v>
      </c>
      <c r="D210" s="334">
        <v>0</v>
      </c>
      <c r="E210" s="334">
        <v>0</v>
      </c>
      <c r="F210" s="293">
        <f t="shared" ref="F210" si="67">E210-D210</f>
        <v>0</v>
      </c>
      <c r="G210" s="334">
        <v>0</v>
      </c>
      <c r="H210" s="315"/>
    </row>
    <row r="211" spans="1:8" x14ac:dyDescent="0.25">
      <c r="A211" s="347" t="s">
        <v>701</v>
      </c>
      <c r="B211" s="297" t="s">
        <v>204</v>
      </c>
      <c r="C211" s="348" t="s">
        <v>900</v>
      </c>
      <c r="D211" s="334"/>
      <c r="E211" s="291"/>
      <c r="F211" s="291"/>
      <c r="G211" s="291"/>
      <c r="H211" s="315"/>
    </row>
    <row r="212" spans="1:8" ht="31.5" customHeight="1" x14ac:dyDescent="0.25">
      <c r="A212" s="347" t="s">
        <v>702</v>
      </c>
      <c r="B212" s="297" t="s">
        <v>134</v>
      </c>
      <c r="C212" s="348" t="s">
        <v>900</v>
      </c>
      <c r="D212" s="334"/>
      <c r="E212" s="291"/>
      <c r="F212" s="291"/>
      <c r="G212" s="291"/>
      <c r="H212" s="315"/>
    </row>
    <row r="213" spans="1:8" x14ac:dyDescent="0.25">
      <c r="A213" s="347" t="s">
        <v>1086</v>
      </c>
      <c r="B213" s="297" t="s">
        <v>1019</v>
      </c>
      <c r="C213" s="348" t="s">
        <v>435</v>
      </c>
      <c r="D213" s="334"/>
      <c r="E213" s="291"/>
      <c r="F213" s="291"/>
      <c r="G213" s="291"/>
      <c r="H213" s="315"/>
    </row>
    <row r="214" spans="1:8" ht="30" x14ac:dyDescent="0.25">
      <c r="A214" s="347" t="s">
        <v>1087</v>
      </c>
      <c r="B214" s="297" t="s">
        <v>1088</v>
      </c>
      <c r="C214" s="348" t="s">
        <v>900</v>
      </c>
      <c r="D214" s="334"/>
      <c r="E214" s="291"/>
      <c r="F214" s="291"/>
      <c r="G214" s="291"/>
      <c r="H214" s="315"/>
    </row>
    <row r="215" spans="1:8" s="294" customFormat="1" x14ac:dyDescent="0.25">
      <c r="A215" s="347" t="s">
        <v>703</v>
      </c>
      <c r="B215" s="299" t="s">
        <v>76</v>
      </c>
      <c r="C215" s="348" t="s">
        <v>900</v>
      </c>
      <c r="D215" s="334">
        <v>440</v>
      </c>
      <c r="E215" s="291">
        <v>0</v>
      </c>
      <c r="F215" s="293">
        <f t="shared" ref="F215" si="68">E215-D215</f>
        <v>-440</v>
      </c>
      <c r="G215" s="293">
        <f t="shared" ref="G215" si="69">F215/D215*100</f>
        <v>-100</v>
      </c>
      <c r="H215" s="315"/>
    </row>
    <row r="216" spans="1:8" x14ac:dyDescent="0.25">
      <c r="A216" s="347" t="s">
        <v>704</v>
      </c>
      <c r="B216" s="297" t="s">
        <v>205</v>
      </c>
      <c r="C216" s="348" t="s">
        <v>900</v>
      </c>
      <c r="D216" s="334"/>
      <c r="E216" s="291"/>
      <c r="F216" s="291"/>
      <c r="G216" s="291"/>
      <c r="H216" s="315"/>
    </row>
    <row r="217" spans="1:8" x14ac:dyDescent="0.25">
      <c r="A217" s="347" t="s">
        <v>705</v>
      </c>
      <c r="B217" s="297" t="s">
        <v>77</v>
      </c>
      <c r="C217" s="348" t="s">
        <v>900</v>
      </c>
      <c r="D217" s="334">
        <v>440</v>
      </c>
      <c r="E217" s="291">
        <v>0</v>
      </c>
      <c r="F217" s="293">
        <f t="shared" ref="F217:F218" si="70">E217-D217</f>
        <v>-440</v>
      </c>
      <c r="G217" s="293">
        <f t="shared" ref="G217:G218" si="71">F217/D217*100</f>
        <v>-100</v>
      </c>
      <c r="H217" s="315"/>
    </row>
    <row r="218" spans="1:8" x14ac:dyDescent="0.25">
      <c r="A218" s="347" t="s">
        <v>757</v>
      </c>
      <c r="B218" s="292" t="s">
        <v>126</v>
      </c>
      <c r="C218" s="348" t="s">
        <v>900</v>
      </c>
      <c r="D218" s="334">
        <v>440</v>
      </c>
      <c r="E218" s="291">
        <v>0</v>
      </c>
      <c r="F218" s="293">
        <f t="shared" si="70"/>
        <v>-440</v>
      </c>
      <c r="G218" s="293">
        <f t="shared" si="71"/>
        <v>-100</v>
      </c>
      <c r="H218" s="315"/>
    </row>
    <row r="219" spans="1:8" x14ac:dyDescent="0.25">
      <c r="A219" s="347" t="s">
        <v>758</v>
      </c>
      <c r="B219" s="292" t="s">
        <v>136</v>
      </c>
      <c r="C219" s="348" t="s">
        <v>900</v>
      </c>
      <c r="D219" s="334"/>
      <c r="E219" s="291"/>
      <c r="F219" s="291"/>
      <c r="G219" s="291"/>
      <c r="H219" s="315"/>
    </row>
    <row r="220" spans="1:8" x14ac:dyDescent="0.25">
      <c r="A220" s="347" t="s">
        <v>793</v>
      </c>
      <c r="B220" s="292" t="s">
        <v>209</v>
      </c>
      <c r="C220" s="348" t="s">
        <v>900</v>
      </c>
      <c r="D220" s="334"/>
      <c r="E220" s="291"/>
      <c r="F220" s="291"/>
      <c r="G220" s="291"/>
      <c r="H220" s="315"/>
    </row>
    <row r="221" spans="1:8" x14ac:dyDescent="0.25">
      <c r="A221" s="347" t="s">
        <v>706</v>
      </c>
      <c r="B221" s="297" t="s">
        <v>1073</v>
      </c>
      <c r="C221" s="348" t="s">
        <v>900</v>
      </c>
      <c r="D221" s="334"/>
      <c r="E221" s="291"/>
      <c r="F221" s="291"/>
      <c r="G221" s="291"/>
      <c r="H221" s="315"/>
    </row>
    <row r="222" spans="1:8" ht="16.5" customHeight="1" x14ac:dyDescent="0.25">
      <c r="A222" s="347" t="s">
        <v>707</v>
      </c>
      <c r="B222" s="297" t="s">
        <v>78</v>
      </c>
      <c r="C222" s="348" t="s">
        <v>900</v>
      </c>
      <c r="D222" s="334"/>
      <c r="E222" s="291"/>
      <c r="F222" s="291"/>
      <c r="G222" s="291"/>
      <c r="H222" s="315"/>
    </row>
    <row r="223" spans="1:8" x14ac:dyDescent="0.25">
      <c r="A223" s="347" t="s">
        <v>811</v>
      </c>
      <c r="B223" s="292" t="s">
        <v>817</v>
      </c>
      <c r="C223" s="348" t="s">
        <v>900</v>
      </c>
      <c r="D223" s="334"/>
      <c r="E223" s="291"/>
      <c r="F223" s="291"/>
      <c r="G223" s="291"/>
      <c r="H223" s="315"/>
    </row>
    <row r="224" spans="1:8" x14ac:dyDescent="0.25">
      <c r="A224" s="347" t="s">
        <v>812</v>
      </c>
      <c r="B224" s="292" t="s">
        <v>127</v>
      </c>
      <c r="C224" s="348" t="s">
        <v>900</v>
      </c>
      <c r="D224" s="334"/>
      <c r="E224" s="291"/>
      <c r="F224" s="291"/>
      <c r="G224" s="291"/>
      <c r="H224" s="315"/>
    </row>
    <row r="225" spans="1:8" x14ac:dyDescent="0.25">
      <c r="A225" s="347" t="s">
        <v>813</v>
      </c>
      <c r="B225" s="297" t="s">
        <v>791</v>
      </c>
      <c r="C225" s="348" t="s">
        <v>900</v>
      </c>
      <c r="D225" s="334"/>
      <c r="E225" s="291"/>
      <c r="F225" s="291"/>
      <c r="G225" s="291"/>
      <c r="H225" s="315"/>
    </row>
    <row r="226" spans="1:8" x14ac:dyDescent="0.25">
      <c r="A226" s="347" t="s">
        <v>814</v>
      </c>
      <c r="B226" s="297" t="s">
        <v>792</v>
      </c>
      <c r="C226" s="348" t="s">
        <v>900</v>
      </c>
      <c r="D226" s="334"/>
      <c r="E226" s="291"/>
      <c r="F226" s="291"/>
      <c r="G226" s="291"/>
      <c r="H226" s="315"/>
    </row>
    <row r="227" spans="1:8" x14ac:dyDescent="0.25">
      <c r="A227" s="347" t="s">
        <v>815</v>
      </c>
      <c r="B227" s="297" t="s">
        <v>128</v>
      </c>
      <c r="C227" s="348" t="s">
        <v>900</v>
      </c>
      <c r="D227" s="334"/>
      <c r="E227" s="291"/>
      <c r="F227" s="291"/>
      <c r="G227" s="291"/>
      <c r="H227" s="315"/>
    </row>
    <row r="228" spans="1:8" s="294" customFormat="1" x14ac:dyDescent="0.25">
      <c r="A228" s="347" t="s">
        <v>708</v>
      </c>
      <c r="B228" s="299" t="s">
        <v>79</v>
      </c>
      <c r="C228" s="348" t="s">
        <v>900</v>
      </c>
      <c r="D228" s="334">
        <v>440</v>
      </c>
      <c r="E228" s="291">
        <v>0</v>
      </c>
      <c r="F228" s="293">
        <f t="shared" ref="F228:F230" si="72">E228-D228</f>
        <v>-440</v>
      </c>
      <c r="G228" s="293">
        <f t="shared" ref="G228:G230" si="73">F228/D228*100</f>
        <v>-100</v>
      </c>
      <c r="H228" s="315"/>
    </row>
    <row r="229" spans="1:8" x14ac:dyDescent="0.25">
      <c r="A229" s="347" t="s">
        <v>709</v>
      </c>
      <c r="B229" s="297" t="s">
        <v>80</v>
      </c>
      <c r="C229" s="348" t="s">
        <v>900</v>
      </c>
      <c r="D229" s="334">
        <v>440</v>
      </c>
      <c r="E229" s="291">
        <v>0</v>
      </c>
      <c r="F229" s="293">
        <f t="shared" si="72"/>
        <v>-440</v>
      </c>
      <c r="G229" s="293">
        <f t="shared" si="73"/>
        <v>-100</v>
      </c>
      <c r="H229" s="315"/>
    </row>
    <row r="230" spans="1:8" x14ac:dyDescent="0.25">
      <c r="A230" s="347" t="s">
        <v>139</v>
      </c>
      <c r="B230" s="292" t="s">
        <v>126</v>
      </c>
      <c r="C230" s="348" t="s">
        <v>900</v>
      </c>
      <c r="D230" s="334">
        <v>440</v>
      </c>
      <c r="E230" s="291"/>
      <c r="F230" s="293">
        <f t="shared" si="72"/>
        <v>-440</v>
      </c>
      <c r="G230" s="293">
        <f t="shared" si="73"/>
        <v>-100</v>
      </c>
      <c r="H230" s="315"/>
    </row>
    <row r="231" spans="1:8" x14ac:dyDescent="0.25">
      <c r="A231" s="347" t="s">
        <v>140</v>
      </c>
      <c r="B231" s="292" t="s">
        <v>136</v>
      </c>
      <c r="C231" s="348" t="s">
        <v>900</v>
      </c>
      <c r="D231" s="334"/>
      <c r="E231" s="291"/>
      <c r="F231" s="291"/>
      <c r="G231" s="291"/>
      <c r="H231" s="315"/>
    </row>
    <row r="232" spans="1:8" x14ac:dyDescent="0.25">
      <c r="A232" s="347" t="s">
        <v>141</v>
      </c>
      <c r="B232" s="292" t="s">
        <v>209</v>
      </c>
      <c r="C232" s="348" t="s">
        <v>900</v>
      </c>
      <c r="D232" s="334"/>
      <c r="E232" s="291"/>
      <c r="F232" s="291"/>
      <c r="G232" s="291"/>
      <c r="H232" s="315"/>
    </row>
    <row r="233" spans="1:8" x14ac:dyDescent="0.25">
      <c r="A233" s="347" t="s">
        <v>710</v>
      </c>
      <c r="B233" s="297" t="s">
        <v>160</v>
      </c>
      <c r="C233" s="348" t="s">
        <v>900</v>
      </c>
      <c r="D233" s="334"/>
      <c r="E233" s="291"/>
      <c r="F233" s="291"/>
      <c r="G233" s="291"/>
      <c r="H233" s="315"/>
    </row>
    <row r="234" spans="1:8" x14ac:dyDescent="0.25">
      <c r="A234" s="347" t="s">
        <v>816</v>
      </c>
      <c r="B234" s="297" t="s">
        <v>129</v>
      </c>
      <c r="C234" s="348" t="s">
        <v>900</v>
      </c>
      <c r="D234" s="334"/>
      <c r="E234" s="291"/>
      <c r="F234" s="291"/>
      <c r="G234" s="291"/>
      <c r="H234" s="315"/>
    </row>
    <row r="235" spans="1:8" ht="30" x14ac:dyDescent="0.25">
      <c r="A235" s="347" t="s">
        <v>711</v>
      </c>
      <c r="B235" s="299" t="s">
        <v>116</v>
      </c>
      <c r="C235" s="348" t="s">
        <v>900</v>
      </c>
      <c r="D235" s="334">
        <v>378.72149659875959</v>
      </c>
      <c r="E235" s="291">
        <v>37.870000000000232</v>
      </c>
      <c r="F235" s="293"/>
      <c r="G235" s="293"/>
      <c r="H235" s="315"/>
    </row>
    <row r="236" spans="1:8" ht="30" x14ac:dyDescent="0.25">
      <c r="A236" s="347" t="s">
        <v>712</v>
      </c>
      <c r="B236" s="299" t="s">
        <v>130</v>
      </c>
      <c r="C236" s="348" t="s">
        <v>900</v>
      </c>
      <c r="D236" s="334">
        <v>-378.08759146608872</v>
      </c>
      <c r="E236" s="291">
        <v>-34.82</v>
      </c>
      <c r="F236" s="293"/>
      <c r="G236" s="293"/>
      <c r="H236" s="315"/>
    </row>
    <row r="237" spans="1:8" x14ac:dyDescent="0.25">
      <c r="A237" s="347" t="s">
        <v>818</v>
      </c>
      <c r="B237" s="297" t="s">
        <v>131</v>
      </c>
      <c r="C237" s="348" t="s">
        <v>900</v>
      </c>
      <c r="D237" s="334"/>
      <c r="E237" s="291"/>
      <c r="F237" s="291"/>
      <c r="G237" s="291"/>
      <c r="H237" s="315"/>
    </row>
    <row r="238" spans="1:8" x14ac:dyDescent="0.25">
      <c r="A238" s="347" t="s">
        <v>819</v>
      </c>
      <c r="B238" s="297" t="s">
        <v>197</v>
      </c>
      <c r="C238" s="348" t="s">
        <v>900</v>
      </c>
      <c r="D238" s="334"/>
      <c r="E238" s="291"/>
      <c r="F238" s="291"/>
      <c r="G238" s="291"/>
      <c r="H238" s="315"/>
    </row>
    <row r="239" spans="1:8" ht="30" x14ac:dyDescent="0.25">
      <c r="A239" s="347" t="s">
        <v>713</v>
      </c>
      <c r="B239" s="299" t="s">
        <v>132</v>
      </c>
      <c r="C239" s="348" t="s">
        <v>900</v>
      </c>
      <c r="D239" s="334">
        <v>0</v>
      </c>
      <c r="E239" s="291">
        <v>0</v>
      </c>
      <c r="F239" s="293"/>
      <c r="G239" s="293"/>
      <c r="H239" s="315"/>
    </row>
    <row r="240" spans="1:8" ht="30" x14ac:dyDescent="0.25">
      <c r="A240" s="347" t="s">
        <v>980</v>
      </c>
      <c r="B240" s="297" t="s">
        <v>1018</v>
      </c>
      <c r="C240" s="348" t="s">
        <v>900</v>
      </c>
      <c r="D240" s="334">
        <v>0</v>
      </c>
      <c r="E240" s="291">
        <v>0</v>
      </c>
      <c r="F240" s="293"/>
      <c r="G240" s="293"/>
      <c r="H240" s="315"/>
    </row>
    <row r="241" spans="1:8" x14ac:dyDescent="0.25">
      <c r="A241" s="347" t="s">
        <v>981</v>
      </c>
      <c r="B241" s="297" t="s">
        <v>979</v>
      </c>
      <c r="C241" s="348" t="s">
        <v>900</v>
      </c>
      <c r="D241" s="334"/>
      <c r="E241" s="291"/>
      <c r="F241" s="291"/>
      <c r="G241" s="291"/>
      <c r="H241" s="315"/>
    </row>
    <row r="242" spans="1:8" x14ac:dyDescent="0.25">
      <c r="A242" s="347" t="s">
        <v>714</v>
      </c>
      <c r="B242" s="299" t="s">
        <v>216</v>
      </c>
      <c r="C242" s="348" t="s">
        <v>900</v>
      </c>
      <c r="D242" s="334"/>
      <c r="E242" s="291"/>
      <c r="F242" s="291"/>
      <c r="G242" s="291"/>
      <c r="H242" s="315"/>
    </row>
    <row r="243" spans="1:8" ht="30" x14ac:dyDescent="0.25">
      <c r="A243" s="347" t="s">
        <v>715</v>
      </c>
      <c r="B243" s="299" t="s">
        <v>117</v>
      </c>
      <c r="C243" s="348" t="s">
        <v>900</v>
      </c>
      <c r="D243" s="334">
        <v>0.63390513267086135</v>
      </c>
      <c r="E243" s="291">
        <v>3.0500000000002316</v>
      </c>
      <c r="F243" s="293"/>
      <c r="G243" s="293"/>
      <c r="H243" s="315"/>
    </row>
    <row r="244" spans="1:8" x14ac:dyDescent="0.25">
      <c r="A244" s="347" t="s">
        <v>716</v>
      </c>
      <c r="B244" s="299" t="s">
        <v>152</v>
      </c>
      <c r="C244" s="348" t="s">
        <v>900</v>
      </c>
      <c r="D244" s="334">
        <v>5.8734028062898185</v>
      </c>
      <c r="E244" s="291">
        <v>1.03</v>
      </c>
      <c r="F244" s="293"/>
      <c r="G244" s="293"/>
      <c r="H244" s="315"/>
    </row>
    <row r="245" spans="1:8" x14ac:dyDescent="0.25">
      <c r="A245" s="347" t="s">
        <v>717</v>
      </c>
      <c r="B245" s="299" t="s">
        <v>153</v>
      </c>
      <c r="C245" s="348" t="s">
        <v>900</v>
      </c>
      <c r="D245" s="334">
        <v>6.5073079389606798</v>
      </c>
      <c r="E245" s="291">
        <v>4.08</v>
      </c>
      <c r="F245" s="293"/>
      <c r="G245" s="293"/>
      <c r="H245" s="315"/>
    </row>
    <row r="246" spans="1:8" x14ac:dyDescent="0.25">
      <c r="A246" s="347" t="s">
        <v>720</v>
      </c>
      <c r="B246" s="299" t="s">
        <v>1019</v>
      </c>
      <c r="C246" s="348" t="s">
        <v>435</v>
      </c>
      <c r="D246" s="334"/>
      <c r="E246" s="291"/>
      <c r="F246" s="291"/>
      <c r="G246" s="291"/>
      <c r="H246" s="315"/>
    </row>
    <row r="247" spans="1:8" s="294" customFormat="1" x14ac:dyDescent="0.25">
      <c r="A247" s="347" t="s">
        <v>721</v>
      </c>
      <c r="B247" s="297" t="s">
        <v>81</v>
      </c>
      <c r="C247" s="348" t="s">
        <v>900</v>
      </c>
      <c r="D247" s="334">
        <v>600</v>
      </c>
      <c r="E247" s="291">
        <v>509.61</v>
      </c>
      <c r="F247" s="293">
        <f t="shared" ref="F247" si="74">E247-D247</f>
        <v>-90.389999999999986</v>
      </c>
      <c r="G247" s="293">
        <f t="shared" ref="G247" si="75">F247/D247*100</f>
        <v>-15.064999999999998</v>
      </c>
      <c r="H247" s="315"/>
    </row>
    <row r="248" spans="1:8" ht="30" x14ac:dyDescent="0.25">
      <c r="A248" s="347" t="s">
        <v>820</v>
      </c>
      <c r="B248" s="292" t="s">
        <v>82</v>
      </c>
      <c r="C248" s="348" t="s">
        <v>900</v>
      </c>
      <c r="D248" s="334"/>
      <c r="E248" s="291"/>
      <c r="F248" s="291"/>
      <c r="G248" s="291"/>
      <c r="H248" s="315"/>
    </row>
    <row r="249" spans="1:8" x14ac:dyDescent="0.25">
      <c r="A249" s="347" t="s">
        <v>821</v>
      </c>
      <c r="B249" s="292" t="s">
        <v>210</v>
      </c>
      <c r="C249" s="348" t="s">
        <v>900</v>
      </c>
      <c r="D249" s="334"/>
      <c r="E249" s="291"/>
      <c r="F249" s="291"/>
      <c r="G249" s="291"/>
      <c r="H249" s="315"/>
    </row>
    <row r="250" spans="1:8" ht="30" x14ac:dyDescent="0.25">
      <c r="A250" s="347" t="s">
        <v>1046</v>
      </c>
      <c r="B250" s="292" t="s">
        <v>1057</v>
      </c>
      <c r="C250" s="348" t="s">
        <v>900</v>
      </c>
      <c r="D250" s="334"/>
      <c r="E250" s="291"/>
      <c r="F250" s="291"/>
      <c r="G250" s="291"/>
      <c r="H250" s="315"/>
    </row>
    <row r="251" spans="1:8" x14ac:dyDescent="0.25">
      <c r="A251" s="347" t="s">
        <v>1047</v>
      </c>
      <c r="B251" s="297" t="s">
        <v>210</v>
      </c>
      <c r="C251" s="348" t="s">
        <v>900</v>
      </c>
      <c r="D251" s="334"/>
      <c r="E251" s="291"/>
      <c r="F251" s="291"/>
      <c r="G251" s="291"/>
      <c r="H251" s="315"/>
    </row>
    <row r="252" spans="1:8" ht="30" x14ac:dyDescent="0.25">
      <c r="A252" s="347" t="s">
        <v>1048</v>
      </c>
      <c r="B252" s="292" t="s">
        <v>1054</v>
      </c>
      <c r="C252" s="348" t="s">
        <v>900</v>
      </c>
      <c r="D252" s="334"/>
      <c r="E252" s="291"/>
      <c r="F252" s="291"/>
      <c r="G252" s="291"/>
      <c r="H252" s="315"/>
    </row>
    <row r="253" spans="1:8" x14ac:dyDescent="0.25">
      <c r="A253" s="347" t="s">
        <v>1049</v>
      </c>
      <c r="B253" s="297" t="s">
        <v>210</v>
      </c>
      <c r="C253" s="348" t="s">
        <v>900</v>
      </c>
      <c r="D253" s="334"/>
      <c r="E253" s="291"/>
      <c r="F253" s="291"/>
      <c r="G253" s="291"/>
      <c r="H253" s="315"/>
    </row>
    <row r="254" spans="1:8" ht="30" x14ac:dyDescent="0.25">
      <c r="A254" s="347" t="s">
        <v>37</v>
      </c>
      <c r="B254" s="292" t="s">
        <v>1039</v>
      </c>
      <c r="C254" s="348" t="s">
        <v>900</v>
      </c>
      <c r="D254" s="334"/>
      <c r="E254" s="291"/>
      <c r="F254" s="291"/>
      <c r="G254" s="291"/>
      <c r="H254" s="315"/>
    </row>
    <row r="255" spans="1:8" x14ac:dyDescent="0.25">
      <c r="A255" s="347" t="s">
        <v>38</v>
      </c>
      <c r="B255" s="297" t="s">
        <v>210</v>
      </c>
      <c r="C255" s="348" t="s">
        <v>900</v>
      </c>
      <c r="D255" s="334"/>
      <c r="E255" s="291"/>
      <c r="F255" s="291"/>
      <c r="G255" s="291"/>
      <c r="H255" s="315"/>
    </row>
    <row r="256" spans="1:8" x14ac:dyDescent="0.25">
      <c r="A256" s="347" t="s">
        <v>822</v>
      </c>
      <c r="B256" s="292" t="s">
        <v>107</v>
      </c>
      <c r="C256" s="348" t="s">
        <v>900</v>
      </c>
      <c r="D256" s="334"/>
      <c r="E256" s="291"/>
      <c r="F256" s="291"/>
      <c r="G256" s="291"/>
      <c r="H256" s="315"/>
    </row>
    <row r="257" spans="1:8" x14ac:dyDescent="0.25">
      <c r="A257" s="347" t="s">
        <v>823</v>
      </c>
      <c r="B257" s="292" t="s">
        <v>210</v>
      </c>
      <c r="C257" s="348" t="s">
        <v>900</v>
      </c>
      <c r="D257" s="334"/>
      <c r="E257" s="291"/>
      <c r="F257" s="291"/>
      <c r="G257" s="291"/>
      <c r="H257" s="315"/>
    </row>
    <row r="258" spans="1:8" s="298" customFormat="1" x14ac:dyDescent="0.25">
      <c r="A258" s="347" t="s">
        <v>929</v>
      </c>
      <c r="B258" s="290" t="s">
        <v>897</v>
      </c>
      <c r="C258" s="348" t="s">
        <v>900</v>
      </c>
      <c r="D258" s="334">
        <v>580</v>
      </c>
      <c r="E258" s="291">
        <v>449</v>
      </c>
      <c r="F258" s="293">
        <f t="shared" ref="F258" si="76">E258-D258</f>
        <v>-131</v>
      </c>
      <c r="G258" s="293">
        <f t="shared" ref="G258" si="77">F258/D258*100</f>
        <v>-22.586206896551726</v>
      </c>
      <c r="H258" s="315"/>
    </row>
    <row r="259" spans="1:8" s="298" customFormat="1" x14ac:dyDescent="0.25">
      <c r="A259" s="347" t="s">
        <v>930</v>
      </c>
      <c r="B259" s="292" t="s">
        <v>210</v>
      </c>
      <c r="C259" s="348" t="s">
        <v>900</v>
      </c>
      <c r="D259" s="334">
        <v>0</v>
      </c>
      <c r="E259" s="301">
        <v>4.93</v>
      </c>
      <c r="F259" s="293"/>
      <c r="G259" s="293"/>
      <c r="H259" s="315"/>
    </row>
    <row r="260" spans="1:8" x14ac:dyDescent="0.25">
      <c r="A260" s="347" t="s">
        <v>931</v>
      </c>
      <c r="B260" s="290" t="s">
        <v>101</v>
      </c>
      <c r="C260" s="348" t="s">
        <v>900</v>
      </c>
      <c r="D260" s="334"/>
      <c r="E260" s="291"/>
      <c r="F260" s="291"/>
      <c r="G260" s="291"/>
      <c r="H260" s="315"/>
    </row>
    <row r="261" spans="1:8" x14ac:dyDescent="0.25">
      <c r="A261" s="347" t="s">
        <v>932</v>
      </c>
      <c r="B261" s="292" t="s">
        <v>210</v>
      </c>
      <c r="C261" s="348" t="s">
        <v>900</v>
      </c>
      <c r="D261" s="334"/>
      <c r="E261" s="291"/>
      <c r="F261" s="291"/>
      <c r="G261" s="291"/>
      <c r="H261" s="315"/>
    </row>
    <row r="262" spans="1:8" s="298" customFormat="1" x14ac:dyDescent="0.25">
      <c r="A262" s="347" t="s">
        <v>933</v>
      </c>
      <c r="B262" s="290" t="s">
        <v>898</v>
      </c>
      <c r="C262" s="348" t="s">
        <v>900</v>
      </c>
      <c r="D262" s="334">
        <v>9</v>
      </c>
      <c r="E262" s="291">
        <v>43.59</v>
      </c>
      <c r="F262" s="293">
        <f t="shared" ref="F262" si="78">E262-D262</f>
        <v>34.590000000000003</v>
      </c>
      <c r="G262" s="293">
        <f t="shared" ref="G262" si="79">F262/D262*100</f>
        <v>384.33333333333337</v>
      </c>
      <c r="H262" s="315"/>
    </row>
    <row r="263" spans="1:8" s="298" customFormat="1" x14ac:dyDescent="0.25">
      <c r="A263" s="347" t="s">
        <v>934</v>
      </c>
      <c r="B263" s="292" t="s">
        <v>210</v>
      </c>
      <c r="C263" s="348" t="s">
        <v>900</v>
      </c>
      <c r="D263" s="334">
        <v>0</v>
      </c>
      <c r="E263" s="301">
        <v>43.59</v>
      </c>
      <c r="F263" s="293"/>
      <c r="G263" s="293"/>
      <c r="H263" s="315"/>
    </row>
    <row r="264" spans="1:8" ht="15.75" customHeight="1" x14ac:dyDescent="0.25">
      <c r="A264" s="347" t="s">
        <v>145</v>
      </c>
      <c r="B264" s="290" t="s">
        <v>899</v>
      </c>
      <c r="C264" s="348" t="s">
        <v>900</v>
      </c>
      <c r="D264" s="334"/>
      <c r="E264" s="291"/>
      <c r="F264" s="291"/>
      <c r="G264" s="291"/>
      <c r="H264" s="315"/>
    </row>
    <row r="265" spans="1:8" x14ac:dyDescent="0.25">
      <c r="A265" s="347" t="s">
        <v>935</v>
      </c>
      <c r="B265" s="292" t="s">
        <v>210</v>
      </c>
      <c r="C265" s="348" t="s">
        <v>900</v>
      </c>
      <c r="D265" s="334"/>
      <c r="E265" s="291"/>
      <c r="F265" s="291"/>
      <c r="G265" s="291"/>
      <c r="H265" s="315"/>
    </row>
    <row r="266" spans="1:8" x14ac:dyDescent="0.25">
      <c r="A266" s="347" t="s">
        <v>1050</v>
      </c>
      <c r="B266" s="290" t="s">
        <v>108</v>
      </c>
      <c r="C266" s="348" t="s">
        <v>900</v>
      </c>
      <c r="D266" s="334"/>
      <c r="E266" s="291"/>
      <c r="F266" s="291"/>
      <c r="G266" s="291"/>
      <c r="H266" s="315"/>
    </row>
    <row r="267" spans="1:8" x14ac:dyDescent="0.25">
      <c r="A267" s="347" t="s">
        <v>936</v>
      </c>
      <c r="B267" s="292" t="s">
        <v>210</v>
      </c>
      <c r="C267" s="348" t="s">
        <v>900</v>
      </c>
      <c r="D267" s="334"/>
      <c r="E267" s="291"/>
      <c r="F267" s="291"/>
      <c r="G267" s="291"/>
      <c r="H267" s="315"/>
    </row>
    <row r="268" spans="1:8" ht="30" x14ac:dyDescent="0.25">
      <c r="A268" s="347" t="s">
        <v>937</v>
      </c>
      <c r="B268" s="292" t="s">
        <v>83</v>
      </c>
      <c r="C268" s="348" t="s">
        <v>900</v>
      </c>
      <c r="D268" s="334"/>
      <c r="E268" s="291"/>
      <c r="F268" s="291"/>
      <c r="G268" s="291"/>
      <c r="H268" s="315"/>
    </row>
    <row r="269" spans="1:8" x14ac:dyDescent="0.25">
      <c r="A269" s="347" t="s">
        <v>938</v>
      </c>
      <c r="B269" s="292" t="s">
        <v>210</v>
      </c>
      <c r="C269" s="348" t="s">
        <v>900</v>
      </c>
      <c r="D269" s="334"/>
      <c r="E269" s="291"/>
      <c r="F269" s="291"/>
      <c r="G269" s="291"/>
      <c r="H269" s="315"/>
    </row>
    <row r="270" spans="1:8" x14ac:dyDescent="0.25">
      <c r="A270" s="347" t="s">
        <v>39</v>
      </c>
      <c r="B270" s="292" t="s">
        <v>794</v>
      </c>
      <c r="C270" s="348" t="s">
        <v>900</v>
      </c>
      <c r="D270" s="334"/>
      <c r="E270" s="291"/>
      <c r="F270" s="291"/>
      <c r="G270" s="291"/>
      <c r="H270" s="315"/>
    </row>
    <row r="271" spans="1:8" x14ac:dyDescent="0.25">
      <c r="A271" s="347" t="s">
        <v>41</v>
      </c>
      <c r="B271" s="297" t="s">
        <v>210</v>
      </c>
      <c r="C271" s="348" t="s">
        <v>900</v>
      </c>
      <c r="D271" s="334"/>
      <c r="E271" s="291"/>
      <c r="F271" s="291"/>
      <c r="G271" s="291"/>
      <c r="H271" s="315"/>
    </row>
    <row r="272" spans="1:8" x14ac:dyDescent="0.25">
      <c r="A272" s="347" t="s">
        <v>40</v>
      </c>
      <c r="B272" s="292" t="s">
        <v>782</v>
      </c>
      <c r="C272" s="348" t="s">
        <v>900</v>
      </c>
      <c r="D272" s="334"/>
      <c r="E272" s="291"/>
      <c r="F272" s="291"/>
      <c r="G272" s="291"/>
      <c r="H272" s="315"/>
    </row>
    <row r="273" spans="1:8" x14ac:dyDescent="0.25">
      <c r="A273" s="347" t="s">
        <v>42</v>
      </c>
      <c r="B273" s="297" t="s">
        <v>210</v>
      </c>
      <c r="C273" s="348" t="s">
        <v>900</v>
      </c>
      <c r="D273" s="334"/>
      <c r="E273" s="291"/>
      <c r="F273" s="291"/>
      <c r="G273" s="291"/>
      <c r="H273" s="315"/>
    </row>
    <row r="274" spans="1:8" s="298" customFormat="1" x14ac:dyDescent="0.25">
      <c r="A274" s="347" t="s">
        <v>939</v>
      </c>
      <c r="B274" s="292" t="s">
        <v>947</v>
      </c>
      <c r="C274" s="348" t="s">
        <v>900</v>
      </c>
      <c r="D274" s="334">
        <v>11</v>
      </c>
      <c r="E274" s="291">
        <v>17.019999999999996</v>
      </c>
      <c r="F274" s="293">
        <f t="shared" ref="F274:F276" si="80">E274-D274</f>
        <v>6.019999999999996</v>
      </c>
      <c r="G274" s="293">
        <f t="shared" ref="G274:G276" si="81">F274/D274*100</f>
        <v>54.727272727272691</v>
      </c>
      <c r="H274" s="315"/>
    </row>
    <row r="275" spans="1:8" s="298" customFormat="1" x14ac:dyDescent="0.25">
      <c r="A275" s="347" t="s">
        <v>940</v>
      </c>
      <c r="B275" s="292" t="s">
        <v>210</v>
      </c>
      <c r="C275" s="348" t="s">
        <v>900</v>
      </c>
      <c r="D275" s="335">
        <v>0</v>
      </c>
      <c r="E275" s="293">
        <v>0</v>
      </c>
      <c r="F275" s="293"/>
      <c r="G275" s="293"/>
      <c r="H275" s="315"/>
    </row>
    <row r="276" spans="1:8" s="294" customFormat="1" x14ac:dyDescent="0.25">
      <c r="A276" s="347" t="s">
        <v>722</v>
      </c>
      <c r="B276" s="297" t="s">
        <v>84</v>
      </c>
      <c r="C276" s="348" t="s">
        <v>900</v>
      </c>
      <c r="D276" s="334">
        <v>500</v>
      </c>
      <c r="E276" s="291">
        <v>704.08</v>
      </c>
      <c r="F276" s="293">
        <f t="shared" si="80"/>
        <v>204.08000000000004</v>
      </c>
      <c r="G276" s="293">
        <f t="shared" si="81"/>
        <v>40.81600000000001</v>
      </c>
      <c r="H276" s="315"/>
    </row>
    <row r="277" spans="1:8" x14ac:dyDescent="0.25">
      <c r="A277" s="347" t="s">
        <v>824</v>
      </c>
      <c r="B277" s="292" t="s">
        <v>718</v>
      </c>
      <c r="C277" s="348" t="s">
        <v>900</v>
      </c>
      <c r="D277" s="334"/>
      <c r="E277" s="291"/>
      <c r="F277" s="291"/>
      <c r="G277" s="291"/>
      <c r="H277" s="315"/>
    </row>
    <row r="278" spans="1:8" x14ac:dyDescent="0.25">
      <c r="A278" s="347" t="s">
        <v>825</v>
      </c>
      <c r="B278" s="292" t="s">
        <v>210</v>
      </c>
      <c r="C278" s="348" t="s">
        <v>900</v>
      </c>
      <c r="D278" s="334"/>
      <c r="E278" s="291"/>
      <c r="F278" s="291"/>
      <c r="G278" s="291"/>
      <c r="H278" s="315"/>
    </row>
    <row r="279" spans="1:8" x14ac:dyDescent="0.25">
      <c r="A279" s="347" t="s">
        <v>826</v>
      </c>
      <c r="B279" s="292" t="s">
        <v>85</v>
      </c>
      <c r="C279" s="348" t="s">
        <v>900</v>
      </c>
      <c r="D279" s="334"/>
      <c r="E279" s="291"/>
      <c r="F279" s="291"/>
      <c r="G279" s="291"/>
      <c r="H279" s="315"/>
    </row>
    <row r="280" spans="1:8" x14ac:dyDescent="0.25">
      <c r="A280" s="347" t="s">
        <v>828</v>
      </c>
      <c r="B280" s="292" t="s">
        <v>789</v>
      </c>
      <c r="C280" s="348" t="s">
        <v>900</v>
      </c>
      <c r="D280" s="334"/>
      <c r="E280" s="291"/>
      <c r="F280" s="291"/>
      <c r="G280" s="291"/>
      <c r="H280" s="315"/>
    </row>
    <row r="281" spans="1:8" x14ac:dyDescent="0.25">
      <c r="A281" s="347" t="s">
        <v>829</v>
      </c>
      <c r="B281" s="297" t="s">
        <v>210</v>
      </c>
      <c r="C281" s="348" t="s">
        <v>900</v>
      </c>
      <c r="D281" s="334"/>
      <c r="E281" s="291"/>
      <c r="F281" s="291"/>
      <c r="G281" s="291"/>
      <c r="H281" s="315"/>
    </row>
    <row r="282" spans="1:8" x14ac:dyDescent="0.25">
      <c r="A282" s="347" t="s">
        <v>830</v>
      </c>
      <c r="B282" s="292" t="s">
        <v>850</v>
      </c>
      <c r="C282" s="348" t="s">
        <v>900</v>
      </c>
      <c r="D282" s="334"/>
      <c r="E282" s="291"/>
      <c r="F282" s="291"/>
      <c r="G282" s="291"/>
      <c r="H282" s="315"/>
    </row>
    <row r="283" spans="1:8" x14ac:dyDescent="0.25">
      <c r="A283" s="347" t="s">
        <v>831</v>
      </c>
      <c r="B283" s="297" t="s">
        <v>210</v>
      </c>
      <c r="C283" s="348" t="s">
        <v>900</v>
      </c>
      <c r="D283" s="334"/>
      <c r="E283" s="291"/>
      <c r="F283" s="291"/>
      <c r="G283" s="291"/>
      <c r="H283" s="315"/>
    </row>
    <row r="284" spans="1:8" ht="30" x14ac:dyDescent="0.25">
      <c r="A284" s="347" t="s">
        <v>827</v>
      </c>
      <c r="B284" s="292" t="s">
        <v>1059</v>
      </c>
      <c r="C284" s="348" t="s">
        <v>900</v>
      </c>
      <c r="D284" s="334"/>
      <c r="E284" s="291"/>
      <c r="F284" s="291"/>
      <c r="G284" s="291"/>
      <c r="H284" s="315"/>
    </row>
    <row r="285" spans="1:8" x14ac:dyDescent="0.25">
      <c r="A285" s="347" t="s">
        <v>832</v>
      </c>
      <c r="B285" s="292" t="s">
        <v>210</v>
      </c>
      <c r="C285" s="348" t="s">
        <v>900</v>
      </c>
      <c r="D285" s="334"/>
      <c r="E285" s="291"/>
      <c r="F285" s="291"/>
      <c r="G285" s="291"/>
      <c r="H285" s="315"/>
    </row>
    <row r="286" spans="1:8" s="298" customFormat="1" x14ac:dyDescent="0.25">
      <c r="A286" s="347" t="s">
        <v>833</v>
      </c>
      <c r="B286" s="292" t="s">
        <v>851</v>
      </c>
      <c r="C286" s="348" t="s">
        <v>900</v>
      </c>
      <c r="D286" s="334">
        <v>200</v>
      </c>
      <c r="E286" s="291">
        <v>318.45</v>
      </c>
      <c r="F286" s="293">
        <f t="shared" ref="F286:F292" si="82">E286-D286</f>
        <v>118.44999999999999</v>
      </c>
      <c r="G286" s="293">
        <f t="shared" ref="G286:G292" si="83">F286/D286*100</f>
        <v>59.224999999999994</v>
      </c>
      <c r="H286" s="315"/>
    </row>
    <row r="287" spans="1:8" s="298" customFormat="1" x14ac:dyDescent="0.25">
      <c r="A287" s="347" t="s">
        <v>838</v>
      </c>
      <c r="B287" s="292" t="s">
        <v>210</v>
      </c>
      <c r="C287" s="348" t="s">
        <v>900</v>
      </c>
      <c r="D287" s="334">
        <v>0</v>
      </c>
      <c r="E287" s="301">
        <v>0</v>
      </c>
      <c r="F287" s="293"/>
      <c r="G287" s="293"/>
      <c r="H287" s="315"/>
    </row>
    <row r="288" spans="1:8" x14ac:dyDescent="0.25">
      <c r="A288" s="347" t="s">
        <v>834</v>
      </c>
      <c r="B288" s="292" t="s">
        <v>852</v>
      </c>
      <c r="C288" s="348" t="s">
        <v>900</v>
      </c>
      <c r="D288" s="334">
        <v>0</v>
      </c>
      <c r="E288" s="291">
        <v>11.63</v>
      </c>
      <c r="F288" s="293"/>
      <c r="G288" s="293"/>
      <c r="H288" s="315"/>
    </row>
    <row r="289" spans="1:8" x14ac:dyDescent="0.25">
      <c r="A289" s="347" t="s">
        <v>839</v>
      </c>
      <c r="B289" s="292" t="s">
        <v>210</v>
      </c>
      <c r="C289" s="348" t="s">
        <v>900</v>
      </c>
      <c r="D289" s="334">
        <v>0</v>
      </c>
      <c r="E289" s="291">
        <v>0</v>
      </c>
      <c r="F289" s="293"/>
      <c r="G289" s="293"/>
      <c r="H289" s="315"/>
    </row>
    <row r="290" spans="1:8" s="298" customFormat="1" x14ac:dyDescent="0.25">
      <c r="A290" s="347" t="s">
        <v>835</v>
      </c>
      <c r="B290" s="292" t="s">
        <v>853</v>
      </c>
      <c r="C290" s="348" t="s">
        <v>900</v>
      </c>
      <c r="D290" s="334">
        <v>10</v>
      </c>
      <c r="E290" s="291">
        <v>89.14</v>
      </c>
      <c r="F290" s="293">
        <f t="shared" si="82"/>
        <v>79.14</v>
      </c>
      <c r="G290" s="293">
        <f t="shared" si="83"/>
        <v>791.4</v>
      </c>
      <c r="H290" s="315"/>
    </row>
    <row r="291" spans="1:8" s="298" customFormat="1" x14ac:dyDescent="0.25">
      <c r="A291" s="347" t="s">
        <v>840</v>
      </c>
      <c r="B291" s="292" t="s">
        <v>210</v>
      </c>
      <c r="C291" s="348" t="s">
        <v>900</v>
      </c>
      <c r="D291" s="334">
        <v>0</v>
      </c>
      <c r="E291" s="291">
        <v>0</v>
      </c>
      <c r="F291" s="293"/>
      <c r="G291" s="293"/>
      <c r="H291" s="315"/>
    </row>
    <row r="292" spans="1:8" x14ac:dyDescent="0.25">
      <c r="A292" s="347" t="s">
        <v>836</v>
      </c>
      <c r="B292" s="292" t="s">
        <v>854</v>
      </c>
      <c r="C292" s="348" t="s">
        <v>900</v>
      </c>
      <c r="D292" s="334">
        <v>180</v>
      </c>
      <c r="E292" s="291">
        <v>134.09</v>
      </c>
      <c r="F292" s="293">
        <f t="shared" si="82"/>
        <v>-45.91</v>
      </c>
      <c r="G292" s="293">
        <f t="shared" si="83"/>
        <v>-25.505555555555553</v>
      </c>
      <c r="H292" s="315"/>
    </row>
    <row r="293" spans="1:8" x14ac:dyDescent="0.25">
      <c r="A293" s="347" t="s">
        <v>841</v>
      </c>
      <c r="B293" s="292" t="s">
        <v>210</v>
      </c>
      <c r="C293" s="348" t="s">
        <v>900</v>
      </c>
      <c r="D293" s="334">
        <v>0</v>
      </c>
      <c r="E293" s="291">
        <v>0</v>
      </c>
      <c r="F293" s="293"/>
      <c r="G293" s="293"/>
      <c r="H293" s="315"/>
    </row>
    <row r="294" spans="1:8" ht="30" x14ac:dyDescent="0.25">
      <c r="A294" s="347" t="s">
        <v>837</v>
      </c>
      <c r="B294" s="292" t="s">
        <v>885</v>
      </c>
      <c r="C294" s="348" t="s">
        <v>900</v>
      </c>
      <c r="D294" s="334">
        <v>0</v>
      </c>
      <c r="E294" s="291">
        <v>37.83</v>
      </c>
      <c r="F294" s="291"/>
      <c r="G294" s="291"/>
      <c r="H294" s="315"/>
    </row>
    <row r="295" spans="1:8" x14ac:dyDescent="0.25">
      <c r="A295" s="347" t="s">
        <v>842</v>
      </c>
      <c r="B295" s="292" t="s">
        <v>210</v>
      </c>
      <c r="C295" s="348" t="s">
        <v>900</v>
      </c>
      <c r="D295" s="334"/>
      <c r="E295" s="291"/>
      <c r="F295" s="291"/>
      <c r="G295" s="291"/>
      <c r="H295" s="315"/>
    </row>
    <row r="296" spans="1:8" s="298" customFormat="1" x14ac:dyDescent="0.25">
      <c r="A296" s="347" t="s">
        <v>1069</v>
      </c>
      <c r="B296" s="292" t="s">
        <v>1070</v>
      </c>
      <c r="C296" s="348" t="s">
        <v>900</v>
      </c>
      <c r="D296" s="334">
        <v>110</v>
      </c>
      <c r="E296" s="291">
        <v>112.94</v>
      </c>
      <c r="F296" s="293">
        <f t="shared" ref="F296" si="84">E296-D296</f>
        <v>2.9399999999999977</v>
      </c>
      <c r="G296" s="293">
        <f t="shared" ref="G296" si="85">F296/D296*100</f>
        <v>2.6727272727272706</v>
      </c>
      <c r="H296" s="315"/>
    </row>
    <row r="297" spans="1:8" s="298" customFormat="1" x14ac:dyDescent="0.25">
      <c r="A297" s="347" t="s">
        <v>1071</v>
      </c>
      <c r="B297" s="292" t="s">
        <v>210</v>
      </c>
      <c r="C297" s="348" t="s">
        <v>900</v>
      </c>
      <c r="D297" s="334">
        <v>0</v>
      </c>
      <c r="E297" s="291">
        <v>0</v>
      </c>
      <c r="F297" s="293"/>
      <c r="G297" s="293"/>
      <c r="H297" s="315"/>
    </row>
    <row r="298" spans="1:8" s="294" customFormat="1" ht="45" x14ac:dyDescent="0.25">
      <c r="A298" s="347" t="s">
        <v>723</v>
      </c>
      <c r="B298" s="297" t="s">
        <v>86</v>
      </c>
      <c r="C298" s="348" t="s">
        <v>179</v>
      </c>
      <c r="D298" s="334">
        <v>99.4</v>
      </c>
      <c r="E298" s="291">
        <v>80.223731116982165</v>
      </c>
      <c r="F298" s="293"/>
      <c r="G298" s="293"/>
      <c r="H298" s="315"/>
    </row>
    <row r="299" spans="1:8" x14ac:dyDescent="0.25">
      <c r="A299" s="347" t="s">
        <v>843</v>
      </c>
      <c r="B299" s="292" t="s">
        <v>1109</v>
      </c>
      <c r="C299" s="348" t="s">
        <v>179</v>
      </c>
      <c r="D299" s="334"/>
      <c r="E299" s="291"/>
      <c r="F299" s="291"/>
      <c r="G299" s="291"/>
      <c r="H299" s="315"/>
    </row>
    <row r="300" spans="1:8" ht="30" x14ac:dyDescent="0.25">
      <c r="A300" s="347" t="s">
        <v>1074</v>
      </c>
      <c r="B300" s="292" t="s">
        <v>1110</v>
      </c>
      <c r="C300" s="348" t="s">
        <v>179</v>
      </c>
      <c r="D300" s="334"/>
      <c r="E300" s="291"/>
      <c r="F300" s="291"/>
      <c r="G300" s="291"/>
      <c r="H300" s="315"/>
    </row>
    <row r="301" spans="1:8" ht="30" x14ac:dyDescent="0.25">
      <c r="A301" s="347" t="s">
        <v>1075</v>
      </c>
      <c r="B301" s="292" t="s">
        <v>1111</v>
      </c>
      <c r="C301" s="348" t="s">
        <v>179</v>
      </c>
      <c r="D301" s="334"/>
      <c r="E301" s="291"/>
      <c r="F301" s="291"/>
      <c r="G301" s="291"/>
      <c r="H301" s="315"/>
    </row>
    <row r="302" spans="1:8" ht="30" x14ac:dyDescent="0.25">
      <c r="A302" s="347" t="s">
        <v>43</v>
      </c>
      <c r="B302" s="292" t="s">
        <v>1112</v>
      </c>
      <c r="C302" s="348" t="s">
        <v>179</v>
      </c>
      <c r="D302" s="334"/>
      <c r="E302" s="291"/>
      <c r="F302" s="291"/>
      <c r="G302" s="291"/>
      <c r="H302" s="315"/>
    </row>
    <row r="303" spans="1:8" x14ac:dyDescent="0.25">
      <c r="A303" s="347" t="s">
        <v>844</v>
      </c>
      <c r="B303" s="290" t="s">
        <v>109</v>
      </c>
      <c r="C303" s="348" t="s">
        <v>179</v>
      </c>
      <c r="D303" s="334"/>
      <c r="E303" s="291"/>
      <c r="F303" s="291"/>
      <c r="G303" s="291"/>
      <c r="H303" s="315"/>
    </row>
    <row r="304" spans="1:8" s="294" customFormat="1" x14ac:dyDescent="0.25">
      <c r="A304" s="347" t="s">
        <v>845</v>
      </c>
      <c r="B304" s="290" t="s">
        <v>1113</v>
      </c>
      <c r="C304" s="348" t="s">
        <v>179</v>
      </c>
      <c r="D304" s="335">
        <v>99.4</v>
      </c>
      <c r="E304" s="293">
        <v>80.223731116982165</v>
      </c>
      <c r="F304" s="293"/>
      <c r="G304" s="293"/>
      <c r="H304" s="315"/>
    </row>
    <row r="305" spans="1:8" x14ac:dyDescent="0.25">
      <c r="A305" s="347" t="s">
        <v>846</v>
      </c>
      <c r="B305" s="290" t="s">
        <v>102</v>
      </c>
      <c r="C305" s="348" t="s">
        <v>179</v>
      </c>
      <c r="D305" s="334"/>
      <c r="E305" s="291"/>
      <c r="F305" s="291"/>
      <c r="G305" s="291"/>
      <c r="H305" s="315"/>
    </row>
    <row r="306" spans="1:8" ht="19.5" customHeight="1" x14ac:dyDescent="0.25">
      <c r="A306" s="347" t="s">
        <v>847</v>
      </c>
      <c r="B306" s="290" t="s">
        <v>1114</v>
      </c>
      <c r="C306" s="348" t="s">
        <v>179</v>
      </c>
      <c r="D306" s="334"/>
      <c r="E306" s="291"/>
      <c r="F306" s="291"/>
      <c r="G306" s="291"/>
      <c r="H306" s="315"/>
    </row>
    <row r="307" spans="1:8" ht="19.5" customHeight="1" x14ac:dyDescent="0.25">
      <c r="A307" s="347" t="s">
        <v>848</v>
      </c>
      <c r="B307" s="290" t="s">
        <v>110</v>
      </c>
      <c r="C307" s="348" t="s">
        <v>179</v>
      </c>
      <c r="D307" s="334"/>
      <c r="E307" s="291"/>
      <c r="F307" s="291"/>
      <c r="G307" s="291"/>
      <c r="H307" s="315"/>
    </row>
    <row r="308" spans="1:8" ht="36.75" customHeight="1" x14ac:dyDescent="0.25">
      <c r="A308" s="347" t="s">
        <v>849</v>
      </c>
      <c r="B308" s="292" t="s">
        <v>87</v>
      </c>
      <c r="C308" s="348" t="s">
        <v>179</v>
      </c>
      <c r="D308" s="334"/>
      <c r="E308" s="291"/>
      <c r="F308" s="291"/>
      <c r="G308" s="291"/>
      <c r="H308" s="315"/>
    </row>
    <row r="309" spans="1:8" ht="19.5" customHeight="1" x14ac:dyDescent="0.25">
      <c r="A309" s="347" t="s">
        <v>142</v>
      </c>
      <c r="B309" s="290" t="s">
        <v>794</v>
      </c>
      <c r="C309" s="348" t="s">
        <v>179</v>
      </c>
      <c r="D309" s="334"/>
      <c r="E309" s="291"/>
      <c r="F309" s="291"/>
      <c r="G309" s="291"/>
      <c r="H309" s="315"/>
    </row>
    <row r="310" spans="1:8" ht="19.5" customHeight="1" x14ac:dyDescent="0.25">
      <c r="A310" s="347" t="s">
        <v>143</v>
      </c>
      <c r="B310" s="290" t="s">
        <v>782</v>
      </c>
      <c r="C310" s="348" t="s">
        <v>179</v>
      </c>
      <c r="D310" s="334"/>
      <c r="E310" s="291"/>
      <c r="F310" s="291"/>
      <c r="G310" s="291"/>
      <c r="H310" s="315"/>
    </row>
    <row r="311" spans="1:8" ht="15.6" customHeight="1" x14ac:dyDescent="0.25">
      <c r="A311" s="344" t="s">
        <v>719</v>
      </c>
      <c r="B311" s="344"/>
      <c r="C311" s="344"/>
      <c r="D311" s="344"/>
      <c r="E311" s="344"/>
      <c r="F311" s="345"/>
      <c r="G311" s="345"/>
      <c r="H311" s="315"/>
    </row>
    <row r="312" spans="1:8" ht="30" x14ac:dyDescent="0.25">
      <c r="A312" s="347" t="s">
        <v>724</v>
      </c>
      <c r="B312" s="299" t="s">
        <v>759</v>
      </c>
      <c r="C312" s="348" t="s">
        <v>435</v>
      </c>
      <c r="D312" s="334" t="s">
        <v>742</v>
      </c>
      <c r="E312" s="291" t="s">
        <v>742</v>
      </c>
      <c r="F312" s="291" t="s">
        <v>742</v>
      </c>
      <c r="G312" s="291" t="s">
        <v>742</v>
      </c>
      <c r="H312" s="315"/>
    </row>
    <row r="313" spans="1:8" x14ac:dyDescent="0.25">
      <c r="A313" s="347" t="s">
        <v>725</v>
      </c>
      <c r="B313" s="297" t="s">
        <v>760</v>
      </c>
      <c r="C313" s="348" t="s">
        <v>182</v>
      </c>
      <c r="D313" s="334"/>
      <c r="E313" s="291"/>
      <c r="F313" s="291"/>
      <c r="G313" s="291"/>
      <c r="H313" s="315"/>
    </row>
    <row r="314" spans="1:8" x14ac:dyDescent="0.25">
      <c r="A314" s="347" t="s">
        <v>726</v>
      </c>
      <c r="B314" s="297" t="s">
        <v>761</v>
      </c>
      <c r="C314" s="348" t="s">
        <v>762</v>
      </c>
      <c r="D314" s="334"/>
      <c r="E314" s="291"/>
      <c r="F314" s="291"/>
      <c r="G314" s="291"/>
      <c r="H314" s="315"/>
    </row>
    <row r="315" spans="1:8" x14ac:dyDescent="0.25">
      <c r="A315" s="347" t="s">
        <v>727</v>
      </c>
      <c r="B315" s="297" t="s">
        <v>763</v>
      </c>
      <c r="C315" s="348" t="s">
        <v>182</v>
      </c>
      <c r="D315" s="334"/>
      <c r="E315" s="291"/>
      <c r="F315" s="291"/>
      <c r="G315" s="291"/>
      <c r="H315" s="315"/>
    </row>
    <row r="316" spans="1:8" x14ac:dyDescent="0.25">
      <c r="A316" s="347" t="s">
        <v>728</v>
      </c>
      <c r="B316" s="297" t="s">
        <v>765</v>
      </c>
      <c r="C316" s="348" t="s">
        <v>762</v>
      </c>
      <c r="D316" s="334"/>
      <c r="E316" s="291"/>
      <c r="F316" s="291"/>
      <c r="G316" s="291"/>
      <c r="H316" s="315"/>
    </row>
    <row r="317" spans="1:8" x14ac:dyDescent="0.25">
      <c r="A317" s="347" t="s">
        <v>730</v>
      </c>
      <c r="B317" s="297" t="s">
        <v>764</v>
      </c>
      <c r="C317" s="348" t="s">
        <v>340</v>
      </c>
      <c r="D317" s="334"/>
      <c r="E317" s="291"/>
      <c r="F317" s="291"/>
      <c r="G317" s="291"/>
      <c r="H317" s="315"/>
    </row>
    <row r="318" spans="1:8" x14ac:dyDescent="0.25">
      <c r="A318" s="347" t="s">
        <v>855</v>
      </c>
      <c r="B318" s="297" t="s">
        <v>729</v>
      </c>
      <c r="C318" s="348" t="s">
        <v>435</v>
      </c>
      <c r="D318" s="334" t="s">
        <v>742</v>
      </c>
      <c r="E318" s="291" t="s">
        <v>742</v>
      </c>
      <c r="F318" s="291" t="s">
        <v>742</v>
      </c>
      <c r="G318" s="291" t="s">
        <v>742</v>
      </c>
      <c r="H318" s="315"/>
    </row>
    <row r="319" spans="1:8" x14ac:dyDescent="0.25">
      <c r="A319" s="347" t="s">
        <v>856</v>
      </c>
      <c r="B319" s="292" t="s">
        <v>732</v>
      </c>
      <c r="C319" s="348" t="s">
        <v>340</v>
      </c>
      <c r="D319" s="338"/>
      <c r="E319" s="302"/>
      <c r="F319" s="302"/>
      <c r="G319" s="302"/>
      <c r="H319" s="315"/>
    </row>
    <row r="320" spans="1:8" x14ac:dyDescent="0.25">
      <c r="A320" s="347" t="s">
        <v>857</v>
      </c>
      <c r="B320" s="292" t="s">
        <v>731</v>
      </c>
      <c r="C320" s="348" t="s">
        <v>183</v>
      </c>
      <c r="D320" s="338"/>
      <c r="E320" s="302"/>
      <c r="F320" s="302"/>
      <c r="G320" s="302"/>
      <c r="H320" s="315"/>
    </row>
    <row r="321" spans="1:8" x14ac:dyDescent="0.25">
      <c r="A321" s="347" t="s">
        <v>858</v>
      </c>
      <c r="B321" s="297" t="s">
        <v>1064</v>
      </c>
      <c r="C321" s="348" t="s">
        <v>435</v>
      </c>
      <c r="D321" s="334" t="s">
        <v>742</v>
      </c>
      <c r="E321" s="291" t="s">
        <v>742</v>
      </c>
      <c r="F321" s="291" t="s">
        <v>742</v>
      </c>
      <c r="G321" s="291" t="s">
        <v>742</v>
      </c>
      <c r="H321" s="315"/>
    </row>
    <row r="322" spans="1:8" x14ac:dyDescent="0.25">
      <c r="A322" s="347" t="s">
        <v>859</v>
      </c>
      <c r="B322" s="292" t="s">
        <v>732</v>
      </c>
      <c r="C322" s="348" t="s">
        <v>340</v>
      </c>
      <c r="D322" s="334"/>
      <c r="E322" s="291"/>
      <c r="F322" s="291"/>
      <c r="G322" s="291"/>
      <c r="H322" s="315"/>
    </row>
    <row r="323" spans="1:8" x14ac:dyDescent="0.25">
      <c r="A323" s="347" t="s">
        <v>860</v>
      </c>
      <c r="B323" s="292" t="s">
        <v>733</v>
      </c>
      <c r="C323" s="348" t="s">
        <v>182</v>
      </c>
      <c r="D323" s="334"/>
      <c r="E323" s="291"/>
      <c r="F323" s="291"/>
      <c r="G323" s="291"/>
      <c r="H323" s="315"/>
    </row>
    <row r="324" spans="1:8" x14ac:dyDescent="0.25">
      <c r="A324" s="347" t="s">
        <v>861</v>
      </c>
      <c r="B324" s="292" t="s">
        <v>731</v>
      </c>
      <c r="C324" s="348" t="s">
        <v>183</v>
      </c>
      <c r="D324" s="334"/>
      <c r="E324" s="291"/>
      <c r="F324" s="291"/>
      <c r="G324" s="291"/>
      <c r="H324" s="315"/>
    </row>
    <row r="325" spans="1:8" x14ac:dyDescent="0.25">
      <c r="A325" s="347" t="s">
        <v>862</v>
      </c>
      <c r="B325" s="297" t="s">
        <v>180</v>
      </c>
      <c r="C325" s="348" t="s">
        <v>435</v>
      </c>
      <c r="D325" s="334" t="s">
        <v>742</v>
      </c>
      <c r="E325" s="291" t="s">
        <v>742</v>
      </c>
      <c r="F325" s="291" t="s">
        <v>742</v>
      </c>
      <c r="G325" s="291" t="s">
        <v>742</v>
      </c>
      <c r="H325" s="315"/>
    </row>
    <row r="326" spans="1:8" x14ac:dyDescent="0.25">
      <c r="A326" s="347" t="s">
        <v>863</v>
      </c>
      <c r="B326" s="292" t="s">
        <v>732</v>
      </c>
      <c r="C326" s="348" t="s">
        <v>340</v>
      </c>
      <c r="D326" s="334"/>
      <c r="E326" s="291"/>
      <c r="F326" s="291"/>
      <c r="G326" s="291"/>
      <c r="H326" s="315"/>
    </row>
    <row r="327" spans="1:8" x14ac:dyDescent="0.25">
      <c r="A327" s="347" t="s">
        <v>864</v>
      </c>
      <c r="B327" s="292" t="s">
        <v>731</v>
      </c>
      <c r="C327" s="348" t="s">
        <v>183</v>
      </c>
      <c r="D327" s="334"/>
      <c r="E327" s="291"/>
      <c r="F327" s="291"/>
      <c r="G327" s="291"/>
      <c r="H327" s="315"/>
    </row>
    <row r="328" spans="1:8" x14ac:dyDescent="0.25">
      <c r="A328" s="347" t="s">
        <v>865</v>
      </c>
      <c r="B328" s="297" t="s">
        <v>181</v>
      </c>
      <c r="C328" s="348" t="s">
        <v>435</v>
      </c>
      <c r="D328" s="334" t="s">
        <v>742</v>
      </c>
      <c r="E328" s="291" t="s">
        <v>742</v>
      </c>
      <c r="F328" s="291" t="s">
        <v>742</v>
      </c>
      <c r="G328" s="291" t="s">
        <v>742</v>
      </c>
      <c r="H328" s="315"/>
    </row>
    <row r="329" spans="1:8" x14ac:dyDescent="0.25">
      <c r="A329" s="347" t="s">
        <v>866</v>
      </c>
      <c r="B329" s="292" t="s">
        <v>732</v>
      </c>
      <c r="C329" s="348" t="s">
        <v>340</v>
      </c>
      <c r="D329" s="334"/>
      <c r="E329" s="291"/>
      <c r="F329" s="291"/>
      <c r="G329" s="291"/>
      <c r="H329" s="315"/>
    </row>
    <row r="330" spans="1:8" x14ac:dyDescent="0.25">
      <c r="A330" s="347" t="s">
        <v>867</v>
      </c>
      <c r="B330" s="292" t="s">
        <v>733</v>
      </c>
      <c r="C330" s="348" t="s">
        <v>182</v>
      </c>
      <c r="D330" s="334"/>
      <c r="E330" s="291"/>
      <c r="F330" s="291"/>
      <c r="G330" s="291"/>
      <c r="H330" s="315"/>
    </row>
    <row r="331" spans="1:8" x14ac:dyDescent="0.25">
      <c r="A331" s="347" t="s">
        <v>868</v>
      </c>
      <c r="B331" s="292" t="s">
        <v>731</v>
      </c>
      <c r="C331" s="348" t="s">
        <v>183</v>
      </c>
      <c r="D331" s="334"/>
      <c r="E331" s="291"/>
      <c r="F331" s="291"/>
      <c r="G331" s="291"/>
      <c r="H331" s="315"/>
    </row>
    <row r="332" spans="1:8" x14ac:dyDescent="0.25">
      <c r="A332" s="347" t="s">
        <v>734</v>
      </c>
      <c r="B332" s="299" t="s">
        <v>766</v>
      </c>
      <c r="C332" s="348" t="s">
        <v>435</v>
      </c>
      <c r="D332" s="334" t="s">
        <v>742</v>
      </c>
      <c r="E332" s="291" t="s">
        <v>742</v>
      </c>
      <c r="F332" s="291" t="s">
        <v>742</v>
      </c>
      <c r="G332" s="291" t="s">
        <v>742</v>
      </c>
      <c r="H332" s="315"/>
    </row>
    <row r="333" spans="1:8" s="298" customFormat="1" ht="30" x14ac:dyDescent="0.25">
      <c r="A333" s="347" t="s">
        <v>736</v>
      </c>
      <c r="B333" s="297" t="s">
        <v>88</v>
      </c>
      <c r="C333" s="348" t="s">
        <v>340</v>
      </c>
      <c r="D333" s="334">
        <v>1587.825</v>
      </c>
      <c r="E333" s="291">
        <v>402.87900000000002</v>
      </c>
      <c r="F333" s="293">
        <f t="shared" ref="F333" si="86">E333-D333</f>
        <v>-1184.9459999999999</v>
      </c>
      <c r="G333" s="293">
        <f t="shared" ref="G333" si="87">F333/D333*100</f>
        <v>-74.626989750129894</v>
      </c>
      <c r="H333" s="315"/>
    </row>
    <row r="334" spans="1:8" ht="30" x14ac:dyDescent="0.25">
      <c r="A334" s="347" t="s">
        <v>869</v>
      </c>
      <c r="B334" s="292" t="s">
        <v>89</v>
      </c>
      <c r="C334" s="348" t="s">
        <v>340</v>
      </c>
      <c r="D334" s="334"/>
      <c r="E334" s="291"/>
      <c r="F334" s="291"/>
      <c r="G334" s="291"/>
      <c r="H334" s="315"/>
    </row>
    <row r="335" spans="1:8" s="298" customFormat="1" x14ac:dyDescent="0.25">
      <c r="A335" s="347" t="s">
        <v>1061</v>
      </c>
      <c r="B335" s="290" t="s">
        <v>1115</v>
      </c>
      <c r="C335" s="348" t="s">
        <v>340</v>
      </c>
      <c r="D335" s="334"/>
      <c r="E335" s="291"/>
      <c r="F335" s="291"/>
      <c r="G335" s="291"/>
      <c r="H335" s="315"/>
    </row>
    <row r="336" spans="1:8" s="298" customFormat="1" x14ac:dyDescent="0.25">
      <c r="A336" s="347" t="s">
        <v>1060</v>
      </c>
      <c r="B336" s="290" t="s">
        <v>1116</v>
      </c>
      <c r="C336" s="348" t="s">
        <v>340</v>
      </c>
      <c r="D336" s="334">
        <v>1587.825</v>
      </c>
      <c r="E336" s="291">
        <v>402.87900000000002</v>
      </c>
      <c r="F336" s="293">
        <f t="shared" ref="F336:F338" si="88">E336-D336</f>
        <v>-1184.9459999999999</v>
      </c>
      <c r="G336" s="293">
        <f t="shared" ref="G336:G338" si="89">F336/D336*100</f>
        <v>-74.626989750129894</v>
      </c>
      <c r="H336" s="315"/>
    </row>
    <row r="337" spans="1:8" s="298" customFormat="1" ht="30" x14ac:dyDescent="0.25">
      <c r="A337" s="347" t="s">
        <v>1027</v>
      </c>
      <c r="B337" s="297" t="s">
        <v>44</v>
      </c>
      <c r="C337" s="348" t="s">
        <v>340</v>
      </c>
      <c r="D337" s="334">
        <v>222.29550000000003</v>
      </c>
      <c r="E337" s="291">
        <v>84.423000000000002</v>
      </c>
      <c r="F337" s="293">
        <f t="shared" si="88"/>
        <v>-137.87250000000003</v>
      </c>
      <c r="G337" s="293">
        <f t="shared" si="89"/>
        <v>-62.022173188391129</v>
      </c>
      <c r="H337" s="315"/>
    </row>
    <row r="338" spans="1:8" s="298" customFormat="1" x14ac:dyDescent="0.25">
      <c r="A338" s="347" t="s">
        <v>1028</v>
      </c>
      <c r="B338" s="297" t="s">
        <v>90</v>
      </c>
      <c r="C338" s="348" t="s">
        <v>182</v>
      </c>
      <c r="D338" s="334">
        <v>238.71382257693682</v>
      </c>
      <c r="E338" s="291">
        <v>235.52799999999999</v>
      </c>
      <c r="F338" s="293">
        <f t="shared" si="88"/>
        <v>-3.1858225769368289</v>
      </c>
      <c r="G338" s="293">
        <f t="shared" si="89"/>
        <v>-1.3345781750489321</v>
      </c>
      <c r="H338" s="315"/>
    </row>
    <row r="339" spans="1:8" ht="30" x14ac:dyDescent="0.25">
      <c r="A339" s="347" t="s">
        <v>1029</v>
      </c>
      <c r="B339" s="292" t="s">
        <v>91</v>
      </c>
      <c r="C339" s="348" t="s">
        <v>182</v>
      </c>
      <c r="D339" s="334"/>
      <c r="E339" s="291"/>
      <c r="F339" s="291"/>
      <c r="G339" s="291"/>
      <c r="H339" s="315"/>
    </row>
    <row r="340" spans="1:8" s="298" customFormat="1" x14ac:dyDescent="0.25">
      <c r="A340" s="347" t="s">
        <v>1062</v>
      </c>
      <c r="B340" s="290" t="s">
        <v>1115</v>
      </c>
      <c r="C340" s="348" t="s">
        <v>182</v>
      </c>
      <c r="D340" s="334"/>
      <c r="E340" s="291"/>
      <c r="F340" s="291"/>
      <c r="G340" s="291"/>
      <c r="H340" s="315"/>
    </row>
    <row r="341" spans="1:8" s="298" customFormat="1" x14ac:dyDescent="0.25">
      <c r="A341" s="347" t="s">
        <v>1063</v>
      </c>
      <c r="B341" s="290" t="s">
        <v>1116</v>
      </c>
      <c r="C341" s="348" t="s">
        <v>182</v>
      </c>
      <c r="D341" s="334">
        <v>238.71382257693682</v>
      </c>
      <c r="E341" s="291">
        <v>235.52799999999999</v>
      </c>
      <c r="F341" s="293">
        <f t="shared" ref="F341:F343" si="90">E341-D341</f>
        <v>-3.1858225769368289</v>
      </c>
      <c r="G341" s="293">
        <f t="shared" ref="G341:G343" si="91">F341/D341*100</f>
        <v>-1.3345781750489321</v>
      </c>
      <c r="H341" s="315"/>
    </row>
    <row r="342" spans="1:8" s="298" customFormat="1" ht="30" x14ac:dyDescent="0.25">
      <c r="A342" s="347" t="s">
        <v>1030</v>
      </c>
      <c r="B342" s="297" t="s">
        <v>1118</v>
      </c>
      <c r="C342" s="348" t="s">
        <v>1117</v>
      </c>
      <c r="D342" s="334">
        <v>40243.949999999997</v>
      </c>
      <c r="E342" s="291">
        <v>39663.018000000004</v>
      </c>
      <c r="F342" s="293">
        <f t="shared" si="90"/>
        <v>-580.93199999999342</v>
      </c>
      <c r="G342" s="293">
        <f t="shared" si="91"/>
        <v>-1.4435262940143636</v>
      </c>
      <c r="H342" s="315"/>
    </row>
    <row r="343" spans="1:8" s="298" customFormat="1" ht="30" x14ac:dyDescent="0.25">
      <c r="A343" s="347" t="s">
        <v>1031</v>
      </c>
      <c r="B343" s="297" t="s">
        <v>51</v>
      </c>
      <c r="C343" s="348" t="s">
        <v>900</v>
      </c>
      <c r="D343" s="335">
        <v>923.5961685240004</v>
      </c>
      <c r="E343" s="293">
        <v>180.59000000000003</v>
      </c>
      <c r="F343" s="293">
        <f t="shared" si="90"/>
        <v>-743.00616852400037</v>
      </c>
      <c r="G343" s="293">
        <f t="shared" si="91"/>
        <v>-80.447082160528979</v>
      </c>
      <c r="H343" s="315"/>
    </row>
    <row r="344" spans="1:8" x14ac:dyDescent="0.25">
      <c r="A344" s="347" t="s">
        <v>737</v>
      </c>
      <c r="B344" s="299" t="s">
        <v>735</v>
      </c>
      <c r="C344" s="348" t="s">
        <v>435</v>
      </c>
      <c r="D344" s="334" t="s">
        <v>742</v>
      </c>
      <c r="E344" s="291" t="s">
        <v>742</v>
      </c>
      <c r="F344" s="291" t="s">
        <v>742</v>
      </c>
      <c r="G344" s="291" t="s">
        <v>742</v>
      </c>
      <c r="H344" s="315"/>
    </row>
    <row r="345" spans="1:8" x14ac:dyDescent="0.25">
      <c r="A345" s="347" t="s">
        <v>739</v>
      </c>
      <c r="B345" s="297" t="s">
        <v>779</v>
      </c>
      <c r="C345" s="348" t="s">
        <v>340</v>
      </c>
      <c r="D345" s="334"/>
      <c r="E345" s="291"/>
      <c r="F345" s="291"/>
      <c r="G345" s="291"/>
      <c r="H345" s="315"/>
    </row>
    <row r="346" spans="1:8" x14ac:dyDescent="0.25">
      <c r="A346" s="347" t="s">
        <v>740</v>
      </c>
      <c r="B346" s="297" t="s">
        <v>780</v>
      </c>
      <c r="C346" s="348" t="s">
        <v>762</v>
      </c>
      <c r="D346" s="334"/>
      <c r="E346" s="291"/>
      <c r="F346" s="291"/>
      <c r="G346" s="291"/>
      <c r="H346" s="315"/>
    </row>
    <row r="347" spans="1:8" ht="45" x14ac:dyDescent="0.25">
      <c r="A347" s="347" t="s">
        <v>786</v>
      </c>
      <c r="B347" s="297" t="s">
        <v>0</v>
      </c>
      <c r="C347" s="348" t="s">
        <v>900</v>
      </c>
      <c r="D347" s="334"/>
      <c r="E347" s="291"/>
      <c r="F347" s="291"/>
      <c r="G347" s="291"/>
      <c r="H347" s="315"/>
    </row>
    <row r="348" spans="1:8" ht="30" x14ac:dyDescent="0.25">
      <c r="A348" s="347" t="s">
        <v>870</v>
      </c>
      <c r="B348" s="297" t="s">
        <v>45</v>
      </c>
      <c r="C348" s="348" t="s">
        <v>900</v>
      </c>
      <c r="D348" s="334"/>
      <c r="E348" s="291"/>
      <c r="F348" s="291"/>
      <c r="G348" s="291"/>
      <c r="H348" s="315"/>
    </row>
    <row r="349" spans="1:8" ht="30" x14ac:dyDescent="0.25">
      <c r="A349" s="347" t="s">
        <v>741</v>
      </c>
      <c r="B349" s="299" t="s">
        <v>738</v>
      </c>
      <c r="C349" s="349" t="s">
        <v>435</v>
      </c>
      <c r="D349" s="334" t="s">
        <v>742</v>
      </c>
      <c r="E349" s="291" t="s">
        <v>742</v>
      </c>
      <c r="F349" s="291" t="s">
        <v>742</v>
      </c>
      <c r="G349" s="291" t="s">
        <v>742</v>
      </c>
      <c r="H349" s="315"/>
    </row>
    <row r="350" spans="1:8" ht="30" x14ac:dyDescent="0.25">
      <c r="A350" s="347" t="s">
        <v>871</v>
      </c>
      <c r="B350" s="297" t="s">
        <v>889</v>
      </c>
      <c r="C350" s="348" t="s">
        <v>182</v>
      </c>
      <c r="D350" s="334"/>
      <c r="E350" s="291"/>
      <c r="F350" s="291"/>
      <c r="G350" s="291"/>
      <c r="H350" s="315"/>
    </row>
    <row r="351" spans="1:8" ht="60" x14ac:dyDescent="0.25">
      <c r="A351" s="347" t="s">
        <v>872</v>
      </c>
      <c r="B351" s="292" t="s">
        <v>1032</v>
      </c>
      <c r="C351" s="348" t="s">
        <v>182</v>
      </c>
      <c r="D351" s="334"/>
      <c r="E351" s="291"/>
      <c r="F351" s="291"/>
      <c r="G351" s="291"/>
      <c r="H351" s="315"/>
    </row>
    <row r="352" spans="1:8" ht="60" x14ac:dyDescent="0.25">
      <c r="A352" s="347" t="s">
        <v>873</v>
      </c>
      <c r="B352" s="292" t="s">
        <v>1033</v>
      </c>
      <c r="C352" s="348" t="s">
        <v>182</v>
      </c>
      <c r="D352" s="334"/>
      <c r="E352" s="291"/>
      <c r="F352" s="291"/>
      <c r="G352" s="291"/>
      <c r="H352" s="315"/>
    </row>
    <row r="353" spans="1:8" ht="30" x14ac:dyDescent="0.25">
      <c r="A353" s="347" t="s">
        <v>874</v>
      </c>
      <c r="B353" s="292" t="s">
        <v>783</v>
      </c>
      <c r="C353" s="348" t="s">
        <v>182</v>
      </c>
      <c r="D353" s="334"/>
      <c r="E353" s="291"/>
      <c r="F353" s="291"/>
      <c r="G353" s="291"/>
      <c r="H353" s="315"/>
    </row>
    <row r="354" spans="1:8" ht="30" x14ac:dyDescent="0.25">
      <c r="A354" s="347" t="s">
        <v>875</v>
      </c>
      <c r="B354" s="297" t="s">
        <v>888</v>
      </c>
      <c r="C354" s="348" t="s">
        <v>340</v>
      </c>
      <c r="D354" s="334"/>
      <c r="E354" s="291"/>
      <c r="F354" s="291"/>
      <c r="G354" s="291"/>
      <c r="H354" s="315"/>
    </row>
    <row r="355" spans="1:8" ht="45" x14ac:dyDescent="0.25">
      <c r="A355" s="347" t="s">
        <v>876</v>
      </c>
      <c r="B355" s="292" t="s">
        <v>784</v>
      </c>
      <c r="C355" s="348" t="s">
        <v>340</v>
      </c>
      <c r="D355" s="334"/>
      <c r="E355" s="291"/>
      <c r="F355" s="291"/>
      <c r="G355" s="291"/>
      <c r="H355" s="315"/>
    </row>
    <row r="356" spans="1:8" ht="30" x14ac:dyDescent="0.25">
      <c r="A356" s="347" t="s">
        <v>877</v>
      </c>
      <c r="B356" s="292" t="s">
        <v>785</v>
      </c>
      <c r="C356" s="348" t="s">
        <v>340</v>
      </c>
      <c r="D356" s="334"/>
      <c r="E356" s="291"/>
      <c r="F356" s="291"/>
      <c r="G356" s="291"/>
      <c r="H356" s="315"/>
    </row>
    <row r="357" spans="1:8" ht="30" x14ac:dyDescent="0.25">
      <c r="A357" s="347" t="s">
        <v>878</v>
      </c>
      <c r="B357" s="297" t="s">
        <v>887</v>
      </c>
      <c r="C357" s="348" t="s">
        <v>900</v>
      </c>
      <c r="D357" s="334"/>
      <c r="E357" s="291"/>
      <c r="F357" s="291"/>
      <c r="G357" s="291"/>
      <c r="H357" s="315"/>
    </row>
    <row r="358" spans="1:8" x14ac:dyDescent="0.25">
      <c r="A358" s="347" t="s">
        <v>879</v>
      </c>
      <c r="B358" s="292" t="s">
        <v>781</v>
      </c>
      <c r="C358" s="348" t="s">
        <v>900</v>
      </c>
      <c r="D358" s="334"/>
      <c r="E358" s="291"/>
      <c r="F358" s="291"/>
      <c r="G358" s="291"/>
      <c r="H358" s="315"/>
    </row>
    <row r="359" spans="1:8" x14ac:dyDescent="0.25">
      <c r="A359" s="347" t="s">
        <v>880</v>
      </c>
      <c r="B359" s="292" t="s">
        <v>782</v>
      </c>
      <c r="C359" s="348" t="s">
        <v>900</v>
      </c>
      <c r="D359" s="334"/>
      <c r="E359" s="291"/>
      <c r="F359" s="291"/>
      <c r="G359" s="291"/>
      <c r="H359" s="315"/>
    </row>
    <row r="360" spans="1:8" s="298" customFormat="1" x14ac:dyDescent="0.25">
      <c r="A360" s="347" t="s">
        <v>881</v>
      </c>
      <c r="B360" s="299" t="s">
        <v>1034</v>
      </c>
      <c r="C360" s="348" t="s">
        <v>184</v>
      </c>
      <c r="D360" s="350">
        <v>600</v>
      </c>
      <c r="E360" s="351">
        <v>606</v>
      </c>
      <c r="F360" s="293">
        <f t="shared" ref="F360" si="92">E360-D360</f>
        <v>6</v>
      </c>
      <c r="G360" s="293">
        <f t="shared" ref="G360" si="93">F360/D360*100</f>
        <v>1</v>
      </c>
      <c r="H360" s="315"/>
    </row>
    <row r="361" spans="1:8" x14ac:dyDescent="0.25">
      <c r="A361" s="352" t="s">
        <v>137</v>
      </c>
      <c r="B361" s="352"/>
      <c r="C361" s="352"/>
      <c r="D361" s="352"/>
      <c r="E361" s="352"/>
      <c r="F361" s="329"/>
      <c r="G361" s="329"/>
      <c r="H361" s="329"/>
    </row>
    <row r="362" spans="1:8" ht="10.5" customHeight="1" x14ac:dyDescent="0.25">
      <c r="A362" s="352"/>
      <c r="B362" s="352"/>
      <c r="C362" s="352"/>
      <c r="D362" s="352"/>
      <c r="E362" s="352"/>
      <c r="F362" s="329"/>
      <c r="G362" s="329"/>
      <c r="H362" s="329"/>
    </row>
    <row r="363" spans="1:8" ht="33" customHeight="1" x14ac:dyDescent="0.25">
      <c r="A363" s="353" t="s">
        <v>146</v>
      </c>
      <c r="B363" s="332" t="s">
        <v>147</v>
      </c>
      <c r="C363" s="332" t="s">
        <v>755</v>
      </c>
      <c r="D363" s="332">
        <v>2021</v>
      </c>
      <c r="E363" s="332"/>
      <c r="F363" s="333"/>
      <c r="G363" s="333"/>
      <c r="H363" s="328" t="s">
        <v>1128</v>
      </c>
    </row>
    <row r="364" spans="1:8" ht="44.25" customHeight="1" x14ac:dyDescent="0.25">
      <c r="A364" s="353"/>
      <c r="B364" s="332"/>
      <c r="C364" s="332"/>
      <c r="D364" s="316" t="s">
        <v>1119</v>
      </c>
      <c r="E364" s="316" t="s">
        <v>1131</v>
      </c>
      <c r="F364" s="316" t="s">
        <v>1120</v>
      </c>
      <c r="G364" s="316" t="s">
        <v>1121</v>
      </c>
      <c r="H364" s="329"/>
    </row>
    <row r="365" spans="1:8" x14ac:dyDescent="0.25">
      <c r="A365" s="342">
        <v>1</v>
      </c>
      <c r="B365" s="343">
        <v>2</v>
      </c>
      <c r="C365" s="343">
        <v>3</v>
      </c>
      <c r="D365" s="313">
        <v>4</v>
      </c>
      <c r="E365" s="313">
        <v>5</v>
      </c>
      <c r="F365" s="314">
        <v>6</v>
      </c>
      <c r="G365" s="314">
        <v>7</v>
      </c>
      <c r="H365" s="315"/>
    </row>
    <row r="366" spans="1:8" ht="30.75" customHeight="1" x14ac:dyDescent="0.25">
      <c r="A366" s="354" t="s">
        <v>144</v>
      </c>
      <c r="B366" s="354"/>
      <c r="C366" s="348" t="s">
        <v>900</v>
      </c>
      <c r="D366" s="310">
        <f t="shared" ref="D366" si="94">D367+D424+D436</f>
        <v>347.29681584539838</v>
      </c>
      <c r="E366" s="310">
        <v>21.886435354</v>
      </c>
      <c r="F366" s="293">
        <f t="shared" ref="F366:F369" si="95">E366-D366</f>
        <v>-325.41038049139837</v>
      </c>
      <c r="G366" s="293">
        <f t="shared" ref="G366:G369" si="96">F366/D366*100</f>
        <v>-93.698060461417271</v>
      </c>
      <c r="H366" s="315"/>
    </row>
    <row r="367" spans="1:8" x14ac:dyDescent="0.25">
      <c r="A367" s="347" t="s">
        <v>162</v>
      </c>
      <c r="B367" s="303" t="s">
        <v>92</v>
      </c>
      <c r="C367" s="348" t="s">
        <v>900</v>
      </c>
      <c r="D367" s="310">
        <f t="shared" ref="D367" si="97">D368+D392+D420+D421</f>
        <v>343.32589272539838</v>
      </c>
      <c r="E367" s="310">
        <v>20.893699353999999</v>
      </c>
      <c r="F367" s="293">
        <f t="shared" si="95"/>
        <v>-322.4321933713984</v>
      </c>
      <c r="G367" s="293">
        <f t="shared" si="96"/>
        <v>-93.914324612064334</v>
      </c>
      <c r="H367" s="315"/>
    </row>
    <row r="368" spans="1:8" x14ac:dyDescent="0.25">
      <c r="A368" s="347" t="s">
        <v>163</v>
      </c>
      <c r="B368" s="297" t="s">
        <v>347</v>
      </c>
      <c r="C368" s="348" t="s">
        <v>900</v>
      </c>
      <c r="D368" s="310">
        <f t="shared" ref="D368" si="98">D369+D377</f>
        <v>136.16673</v>
      </c>
      <c r="E368" s="310">
        <v>13.4025</v>
      </c>
      <c r="F368" s="293">
        <f t="shared" si="95"/>
        <v>-122.76423</v>
      </c>
      <c r="G368" s="293">
        <f t="shared" si="96"/>
        <v>-90.157287319743958</v>
      </c>
      <c r="H368" s="315"/>
    </row>
    <row r="369" spans="1:8" ht="30" x14ac:dyDescent="0.25">
      <c r="A369" s="347" t="s">
        <v>348</v>
      </c>
      <c r="B369" s="292" t="s">
        <v>2</v>
      </c>
      <c r="C369" s="348" t="s">
        <v>900</v>
      </c>
      <c r="D369" s="310">
        <f t="shared" ref="D369" si="99">D375</f>
        <v>32</v>
      </c>
      <c r="E369" s="310">
        <v>0</v>
      </c>
      <c r="F369" s="293">
        <f t="shared" si="95"/>
        <v>-32</v>
      </c>
      <c r="G369" s="293">
        <f t="shared" si="96"/>
        <v>-100</v>
      </c>
      <c r="H369" s="315"/>
    </row>
    <row r="370" spans="1:8" x14ac:dyDescent="0.25">
      <c r="A370" s="347" t="s">
        <v>743</v>
      </c>
      <c r="B370" s="292" t="s">
        <v>1036</v>
      </c>
      <c r="C370" s="348" t="s">
        <v>900</v>
      </c>
      <c r="D370" s="311"/>
      <c r="E370" s="311"/>
      <c r="F370" s="304"/>
      <c r="G370" s="304"/>
      <c r="H370" s="315"/>
    </row>
    <row r="371" spans="1:8" ht="30" x14ac:dyDescent="0.25">
      <c r="A371" s="347" t="s">
        <v>1076</v>
      </c>
      <c r="B371" s="297" t="s">
        <v>1053</v>
      </c>
      <c r="C371" s="348" t="s">
        <v>900</v>
      </c>
      <c r="D371" s="311"/>
      <c r="E371" s="311"/>
      <c r="F371" s="304"/>
      <c r="G371" s="304"/>
      <c r="H371" s="315"/>
    </row>
    <row r="372" spans="1:8" ht="30" x14ac:dyDescent="0.25">
      <c r="A372" s="347" t="s">
        <v>1077</v>
      </c>
      <c r="B372" s="297" t="s">
        <v>1054</v>
      </c>
      <c r="C372" s="348" t="s">
        <v>900</v>
      </c>
      <c r="D372" s="311"/>
      <c r="E372" s="311"/>
      <c r="F372" s="304"/>
      <c r="G372" s="304"/>
      <c r="H372" s="315"/>
    </row>
    <row r="373" spans="1:8" ht="30" x14ac:dyDescent="0.25">
      <c r="A373" s="347" t="s">
        <v>3</v>
      </c>
      <c r="B373" s="297" t="s">
        <v>1039</v>
      </c>
      <c r="C373" s="348" t="s">
        <v>900</v>
      </c>
      <c r="D373" s="311"/>
      <c r="E373" s="311"/>
      <c r="F373" s="304"/>
      <c r="G373" s="304"/>
      <c r="H373" s="315"/>
    </row>
    <row r="374" spans="1:8" x14ac:dyDescent="0.25">
      <c r="A374" s="347" t="s">
        <v>744</v>
      </c>
      <c r="B374" s="292" t="s">
        <v>111</v>
      </c>
      <c r="C374" s="348" t="s">
        <v>900</v>
      </c>
      <c r="D374" s="311"/>
      <c r="E374" s="311"/>
      <c r="F374" s="304"/>
      <c r="G374" s="304"/>
      <c r="H374" s="315"/>
    </row>
    <row r="375" spans="1:8" x14ac:dyDescent="0.25">
      <c r="A375" s="347" t="s">
        <v>745</v>
      </c>
      <c r="B375" s="292" t="s">
        <v>1037</v>
      </c>
      <c r="C375" s="348" t="s">
        <v>900</v>
      </c>
      <c r="D375" s="310">
        <v>32</v>
      </c>
      <c r="E375" s="310">
        <v>0</v>
      </c>
      <c r="F375" s="293">
        <f t="shared" ref="F375" si="100">E375-D375</f>
        <v>-32</v>
      </c>
      <c r="G375" s="293">
        <f t="shared" ref="G375" si="101">F375/D375*100</f>
        <v>-100</v>
      </c>
      <c r="H375" s="315"/>
    </row>
    <row r="376" spans="1:8" x14ac:dyDescent="0.25">
      <c r="A376" s="347" t="s">
        <v>746</v>
      </c>
      <c r="B376" s="292" t="s">
        <v>103</v>
      </c>
      <c r="C376" s="348" t="s">
        <v>900</v>
      </c>
      <c r="D376" s="311"/>
      <c r="E376" s="311"/>
      <c r="F376" s="304"/>
      <c r="G376" s="304"/>
      <c r="H376" s="315"/>
    </row>
    <row r="377" spans="1:8" x14ac:dyDescent="0.25">
      <c r="A377" s="347" t="s">
        <v>747</v>
      </c>
      <c r="B377" s="292" t="s">
        <v>353</v>
      </c>
      <c r="C377" s="348" t="s">
        <v>900</v>
      </c>
      <c r="D377" s="310">
        <f t="shared" ref="D377" si="102">D380</f>
        <v>104.16673</v>
      </c>
      <c r="E377" s="310">
        <v>13.4025</v>
      </c>
      <c r="F377" s="293">
        <f t="shared" ref="F377" si="103">E377-D377</f>
        <v>-90.764229999999998</v>
      </c>
      <c r="G377" s="293">
        <f t="shared" ref="G377" si="104">F377/D377*100</f>
        <v>-87.13360782276645</v>
      </c>
      <c r="H377" s="315"/>
    </row>
    <row r="378" spans="1:8" ht="30" x14ac:dyDescent="0.25">
      <c r="A378" s="347" t="s">
        <v>4</v>
      </c>
      <c r="B378" s="297" t="s">
        <v>1</v>
      </c>
      <c r="C378" s="348" t="s">
        <v>900</v>
      </c>
      <c r="D378" s="311"/>
      <c r="E378" s="311"/>
      <c r="F378" s="304"/>
      <c r="G378" s="304"/>
      <c r="H378" s="315"/>
    </row>
    <row r="379" spans="1:8" x14ac:dyDescent="0.25">
      <c r="A379" s="347" t="s">
        <v>5</v>
      </c>
      <c r="B379" s="297" t="s">
        <v>52</v>
      </c>
      <c r="C379" s="348" t="s">
        <v>900</v>
      </c>
      <c r="D379" s="311"/>
      <c r="E379" s="311"/>
      <c r="F379" s="304"/>
      <c r="G379" s="304"/>
      <c r="H379" s="315"/>
    </row>
    <row r="380" spans="1:8" x14ac:dyDescent="0.25">
      <c r="A380" s="347" t="s">
        <v>6</v>
      </c>
      <c r="B380" s="297" t="s">
        <v>882</v>
      </c>
      <c r="C380" s="348" t="s">
        <v>900</v>
      </c>
      <c r="D380" s="311">
        <v>104.16673</v>
      </c>
      <c r="E380" s="310">
        <v>13.4025</v>
      </c>
      <c r="F380" s="293">
        <f t="shared" ref="F380" si="105">E380-D380</f>
        <v>-90.764229999999998</v>
      </c>
      <c r="G380" s="293">
        <f t="shared" ref="G380" si="106">F380/D380*100</f>
        <v>-87.13360782276645</v>
      </c>
      <c r="H380" s="315"/>
    </row>
    <row r="381" spans="1:8" x14ac:dyDescent="0.25">
      <c r="A381" s="347" t="s">
        <v>7</v>
      </c>
      <c r="B381" s="297" t="s">
        <v>52</v>
      </c>
      <c r="C381" s="348" t="s">
        <v>900</v>
      </c>
      <c r="D381" s="311"/>
      <c r="E381" s="311"/>
      <c r="F381" s="304"/>
      <c r="G381" s="304"/>
      <c r="H381" s="315"/>
    </row>
    <row r="382" spans="1:8" x14ac:dyDescent="0.25">
      <c r="A382" s="347" t="s">
        <v>748</v>
      </c>
      <c r="B382" s="292" t="s">
        <v>1038</v>
      </c>
      <c r="C382" s="348" t="s">
        <v>900</v>
      </c>
      <c r="D382" s="311"/>
      <c r="E382" s="311"/>
      <c r="F382" s="304"/>
      <c r="G382" s="304"/>
      <c r="H382" s="315"/>
    </row>
    <row r="383" spans="1:8" x14ac:dyDescent="0.25">
      <c r="A383" s="347" t="s">
        <v>767</v>
      </c>
      <c r="B383" s="292" t="s">
        <v>108</v>
      </c>
      <c r="C383" s="348" t="s">
        <v>900</v>
      </c>
      <c r="D383" s="311"/>
      <c r="E383" s="311"/>
      <c r="F383" s="304"/>
      <c r="G383" s="304"/>
      <c r="H383" s="315"/>
    </row>
    <row r="384" spans="1:8" ht="30" x14ac:dyDescent="0.25">
      <c r="A384" s="347" t="s">
        <v>1065</v>
      </c>
      <c r="B384" s="292" t="s">
        <v>93</v>
      </c>
      <c r="C384" s="348" t="s">
        <v>900</v>
      </c>
      <c r="D384" s="311"/>
      <c r="E384" s="311"/>
      <c r="F384" s="304"/>
      <c r="G384" s="304"/>
      <c r="H384" s="315"/>
    </row>
    <row r="385" spans="1:8" ht="18" customHeight="1" x14ac:dyDescent="0.25">
      <c r="A385" s="347" t="s">
        <v>8</v>
      </c>
      <c r="B385" s="297" t="s">
        <v>794</v>
      </c>
      <c r="C385" s="348" t="s">
        <v>900</v>
      </c>
      <c r="D385" s="311"/>
      <c r="E385" s="311"/>
      <c r="F385" s="304"/>
      <c r="G385" s="304"/>
      <c r="H385" s="315"/>
    </row>
    <row r="386" spans="1:8" ht="18" customHeight="1" x14ac:dyDescent="0.25">
      <c r="A386" s="347" t="s">
        <v>9</v>
      </c>
      <c r="B386" s="290" t="s">
        <v>782</v>
      </c>
      <c r="C386" s="348" t="s">
        <v>900</v>
      </c>
      <c r="D386" s="311"/>
      <c r="E386" s="311"/>
      <c r="F386" s="304"/>
      <c r="G386" s="304"/>
      <c r="H386" s="315"/>
    </row>
    <row r="387" spans="1:8" ht="30" x14ac:dyDescent="0.25">
      <c r="A387" s="347" t="s">
        <v>350</v>
      </c>
      <c r="B387" s="292" t="s">
        <v>48</v>
      </c>
      <c r="C387" s="348" t="s">
        <v>900</v>
      </c>
      <c r="D387" s="311"/>
      <c r="E387" s="311"/>
      <c r="F387" s="304"/>
      <c r="G387" s="304"/>
      <c r="H387" s="315"/>
    </row>
    <row r="388" spans="1:8" ht="30" x14ac:dyDescent="0.25">
      <c r="A388" s="347" t="s">
        <v>10</v>
      </c>
      <c r="B388" s="292" t="s">
        <v>1053</v>
      </c>
      <c r="C388" s="348" t="s">
        <v>900</v>
      </c>
      <c r="D388" s="311"/>
      <c r="E388" s="311"/>
      <c r="F388" s="304"/>
      <c r="G388" s="304"/>
      <c r="H388" s="315"/>
    </row>
    <row r="389" spans="1:8" ht="30" x14ac:dyDescent="0.25">
      <c r="A389" s="347" t="s">
        <v>11</v>
      </c>
      <c r="B389" s="292" t="s">
        <v>1054</v>
      </c>
      <c r="C389" s="348" t="s">
        <v>900</v>
      </c>
      <c r="D389" s="311"/>
      <c r="E389" s="311"/>
      <c r="F389" s="304"/>
      <c r="G389" s="304"/>
      <c r="H389" s="315"/>
    </row>
    <row r="390" spans="1:8" ht="30" x14ac:dyDescent="0.25">
      <c r="A390" s="347" t="s">
        <v>12</v>
      </c>
      <c r="B390" s="292" t="s">
        <v>1039</v>
      </c>
      <c r="C390" s="348" t="s">
        <v>900</v>
      </c>
      <c r="D390" s="311"/>
      <c r="E390" s="311"/>
      <c r="F390" s="304"/>
      <c r="G390" s="304"/>
      <c r="H390" s="315"/>
    </row>
    <row r="391" spans="1:8" x14ac:dyDescent="0.25">
      <c r="A391" s="347" t="s">
        <v>352</v>
      </c>
      <c r="B391" s="292" t="s">
        <v>647</v>
      </c>
      <c r="C391" s="348" t="s">
        <v>900</v>
      </c>
      <c r="D391" s="311"/>
      <c r="E391" s="311"/>
      <c r="F391" s="304"/>
      <c r="G391" s="304"/>
      <c r="H391" s="315"/>
    </row>
    <row r="392" spans="1:8" x14ac:dyDescent="0.25">
      <c r="A392" s="347" t="s">
        <v>164</v>
      </c>
      <c r="B392" s="297" t="s">
        <v>94</v>
      </c>
      <c r="C392" s="348" t="s">
        <v>900</v>
      </c>
      <c r="D392" s="310">
        <f t="shared" ref="D392" si="107">D393+D406+D407</f>
        <v>149.93822</v>
      </c>
      <c r="E392" s="310">
        <v>4.0090000000000003</v>
      </c>
      <c r="F392" s="293">
        <f t="shared" ref="F392:F393" si="108">E392-D392</f>
        <v>-145.92921999999999</v>
      </c>
      <c r="G392" s="293">
        <f t="shared" ref="G392:G393" si="109">F392/D392*100</f>
        <v>-97.326232097459865</v>
      </c>
      <c r="H392" s="315"/>
    </row>
    <row r="393" spans="1:8" ht="30" x14ac:dyDescent="0.25">
      <c r="A393" s="347" t="s">
        <v>362</v>
      </c>
      <c r="B393" s="292" t="s">
        <v>95</v>
      </c>
      <c r="C393" s="348" t="s">
        <v>900</v>
      </c>
      <c r="D393" s="310">
        <f t="shared" ref="D393" si="110">D399</f>
        <v>148.27822</v>
      </c>
      <c r="E393" s="310">
        <v>2.3450000000000002</v>
      </c>
      <c r="F393" s="293">
        <f t="shared" si="108"/>
        <v>-145.93322000000001</v>
      </c>
      <c r="G393" s="293">
        <f t="shared" si="109"/>
        <v>-98.418513521405899</v>
      </c>
      <c r="H393" s="315"/>
    </row>
    <row r="394" spans="1:8" x14ac:dyDescent="0.25">
      <c r="A394" s="347" t="s">
        <v>749</v>
      </c>
      <c r="B394" s="292" t="s">
        <v>896</v>
      </c>
      <c r="C394" s="348" t="s">
        <v>900</v>
      </c>
      <c r="D394" s="311"/>
      <c r="E394" s="311"/>
      <c r="F394" s="304"/>
      <c r="G394" s="304"/>
      <c r="H394" s="315"/>
    </row>
    <row r="395" spans="1:8" ht="30" x14ac:dyDescent="0.25">
      <c r="A395" s="347" t="s">
        <v>1078</v>
      </c>
      <c r="B395" s="292" t="s">
        <v>1053</v>
      </c>
      <c r="C395" s="348" t="s">
        <v>900</v>
      </c>
      <c r="D395" s="311"/>
      <c r="E395" s="311"/>
      <c r="F395" s="304"/>
      <c r="G395" s="304"/>
      <c r="H395" s="315"/>
    </row>
    <row r="396" spans="1:8" ht="30" x14ac:dyDescent="0.25">
      <c r="A396" s="347" t="s">
        <v>1079</v>
      </c>
      <c r="B396" s="292" t="s">
        <v>1054</v>
      </c>
      <c r="C396" s="348" t="s">
        <v>900</v>
      </c>
      <c r="D396" s="311"/>
      <c r="E396" s="311"/>
      <c r="F396" s="304"/>
      <c r="G396" s="304"/>
      <c r="H396" s="315"/>
    </row>
    <row r="397" spans="1:8" ht="30" x14ac:dyDescent="0.25">
      <c r="A397" s="347" t="s">
        <v>13</v>
      </c>
      <c r="B397" s="292" t="s">
        <v>1039</v>
      </c>
      <c r="C397" s="348" t="s">
        <v>900</v>
      </c>
      <c r="D397" s="311"/>
      <c r="E397" s="311"/>
      <c r="F397" s="304"/>
      <c r="G397" s="304"/>
      <c r="H397" s="315"/>
    </row>
    <row r="398" spans="1:8" x14ac:dyDescent="0.25">
      <c r="A398" s="347" t="s">
        <v>750</v>
      </c>
      <c r="B398" s="292" t="s">
        <v>107</v>
      </c>
      <c r="C398" s="348" t="s">
        <v>900</v>
      </c>
      <c r="D398" s="311"/>
      <c r="E398" s="311"/>
      <c r="F398" s="304"/>
      <c r="G398" s="304"/>
      <c r="H398" s="315"/>
    </row>
    <row r="399" spans="1:8" x14ac:dyDescent="0.25">
      <c r="A399" s="347" t="s">
        <v>751</v>
      </c>
      <c r="B399" s="292" t="s">
        <v>897</v>
      </c>
      <c r="C399" s="348" t="s">
        <v>900</v>
      </c>
      <c r="D399" s="311">
        <f>149.93822-D407</f>
        <v>148.27822</v>
      </c>
      <c r="E399" s="312">
        <v>2.3450000000000002</v>
      </c>
      <c r="F399" s="293">
        <f t="shared" ref="F399" si="111">E399-D399</f>
        <v>-145.93322000000001</v>
      </c>
      <c r="G399" s="293">
        <f t="shared" ref="G399" si="112">F399/D399*100</f>
        <v>-98.418513521405899</v>
      </c>
      <c r="H399" s="315"/>
    </row>
    <row r="400" spans="1:8" x14ac:dyDescent="0.25">
      <c r="A400" s="347" t="s">
        <v>752</v>
      </c>
      <c r="B400" s="292" t="s">
        <v>101</v>
      </c>
      <c r="C400" s="348" t="s">
        <v>900</v>
      </c>
      <c r="D400" s="311"/>
      <c r="E400" s="311"/>
      <c r="F400" s="304"/>
      <c r="G400" s="304"/>
      <c r="H400" s="315"/>
    </row>
    <row r="401" spans="1:8" x14ac:dyDescent="0.25">
      <c r="A401" s="347" t="s">
        <v>753</v>
      </c>
      <c r="B401" s="292" t="s">
        <v>899</v>
      </c>
      <c r="C401" s="348" t="s">
        <v>900</v>
      </c>
      <c r="D401" s="311"/>
      <c r="E401" s="311"/>
      <c r="F401" s="304"/>
      <c r="G401" s="304"/>
      <c r="H401" s="315"/>
    </row>
    <row r="402" spans="1:8" x14ac:dyDescent="0.25">
      <c r="A402" s="347" t="s">
        <v>754</v>
      </c>
      <c r="B402" s="292" t="s">
        <v>108</v>
      </c>
      <c r="C402" s="348" t="s">
        <v>900</v>
      </c>
      <c r="D402" s="311"/>
      <c r="E402" s="311"/>
      <c r="F402" s="304"/>
      <c r="G402" s="304"/>
      <c r="H402" s="315"/>
    </row>
    <row r="403" spans="1:8" ht="30" x14ac:dyDescent="0.25">
      <c r="A403" s="347" t="s">
        <v>768</v>
      </c>
      <c r="B403" s="292" t="s">
        <v>83</v>
      </c>
      <c r="C403" s="348" t="s">
        <v>900</v>
      </c>
      <c r="D403" s="311"/>
      <c r="E403" s="311"/>
      <c r="F403" s="304"/>
      <c r="G403" s="304"/>
      <c r="H403" s="315"/>
    </row>
    <row r="404" spans="1:8" x14ac:dyDescent="0.25">
      <c r="A404" s="347" t="s">
        <v>14</v>
      </c>
      <c r="B404" s="297" t="s">
        <v>794</v>
      </c>
      <c r="C404" s="348" t="s">
        <v>900</v>
      </c>
      <c r="D404" s="311"/>
      <c r="E404" s="311"/>
      <c r="F404" s="304"/>
      <c r="G404" s="304"/>
      <c r="H404" s="315"/>
    </row>
    <row r="405" spans="1:8" x14ac:dyDescent="0.25">
      <c r="A405" s="347" t="s">
        <v>15</v>
      </c>
      <c r="B405" s="290" t="s">
        <v>782</v>
      </c>
      <c r="C405" s="348" t="s">
        <v>900</v>
      </c>
      <c r="D405" s="311"/>
      <c r="E405" s="311"/>
      <c r="F405" s="304"/>
      <c r="G405" s="304"/>
      <c r="H405" s="315"/>
    </row>
    <row r="406" spans="1:8" x14ac:dyDescent="0.25">
      <c r="A406" s="347" t="s">
        <v>363</v>
      </c>
      <c r="B406" s="292" t="s">
        <v>49</v>
      </c>
      <c r="C406" s="348" t="s">
        <v>900</v>
      </c>
      <c r="D406" s="311"/>
      <c r="E406" s="311"/>
      <c r="F406" s="304"/>
      <c r="G406" s="304"/>
      <c r="H406" s="315"/>
    </row>
    <row r="407" spans="1:8" x14ac:dyDescent="0.25">
      <c r="A407" s="347" t="s">
        <v>365</v>
      </c>
      <c r="B407" s="292" t="s">
        <v>941</v>
      </c>
      <c r="C407" s="348" t="s">
        <v>900</v>
      </c>
      <c r="D407" s="310">
        <f t="shared" ref="D407" si="113">D413</f>
        <v>1.66</v>
      </c>
      <c r="E407" s="310">
        <v>1.6639999999999999</v>
      </c>
      <c r="F407" s="293">
        <f t="shared" ref="F407" si="114">E407-D407</f>
        <v>4.0000000000000036E-3</v>
      </c>
      <c r="G407" s="293">
        <v>0</v>
      </c>
      <c r="H407" s="315"/>
    </row>
    <row r="408" spans="1:8" x14ac:dyDescent="0.25">
      <c r="A408" s="347" t="s">
        <v>772</v>
      </c>
      <c r="B408" s="292" t="s">
        <v>896</v>
      </c>
      <c r="C408" s="348" t="s">
        <v>900</v>
      </c>
      <c r="D408" s="311"/>
      <c r="E408" s="311"/>
      <c r="F408" s="304"/>
      <c r="G408" s="304"/>
      <c r="H408" s="315"/>
    </row>
    <row r="409" spans="1:8" ht="30" x14ac:dyDescent="0.25">
      <c r="A409" s="347" t="s">
        <v>1080</v>
      </c>
      <c r="B409" s="292" t="s">
        <v>1053</v>
      </c>
      <c r="C409" s="348" t="s">
        <v>900</v>
      </c>
      <c r="D409" s="311"/>
      <c r="E409" s="311"/>
      <c r="F409" s="304"/>
      <c r="G409" s="304"/>
      <c r="H409" s="315"/>
    </row>
    <row r="410" spans="1:8" ht="30" x14ac:dyDescent="0.25">
      <c r="A410" s="347" t="s">
        <v>1081</v>
      </c>
      <c r="B410" s="292" t="s">
        <v>1054</v>
      </c>
      <c r="C410" s="348" t="s">
        <v>900</v>
      </c>
      <c r="D410" s="311"/>
      <c r="E410" s="311"/>
      <c r="F410" s="304"/>
      <c r="G410" s="304"/>
      <c r="H410" s="315"/>
    </row>
    <row r="411" spans="1:8" ht="30" x14ac:dyDescent="0.25">
      <c r="A411" s="347" t="s">
        <v>16</v>
      </c>
      <c r="B411" s="292" t="s">
        <v>1039</v>
      </c>
      <c r="C411" s="348" t="s">
        <v>900</v>
      </c>
      <c r="D411" s="311"/>
      <c r="E411" s="311"/>
      <c r="F411" s="304"/>
      <c r="G411" s="304"/>
      <c r="H411" s="315"/>
    </row>
    <row r="412" spans="1:8" x14ac:dyDescent="0.25">
      <c r="A412" s="347" t="s">
        <v>773</v>
      </c>
      <c r="B412" s="292" t="s">
        <v>107</v>
      </c>
      <c r="C412" s="348" t="s">
        <v>900</v>
      </c>
      <c r="D412" s="311"/>
      <c r="E412" s="311"/>
      <c r="F412" s="304"/>
      <c r="G412" s="304"/>
      <c r="H412" s="315"/>
    </row>
    <row r="413" spans="1:8" x14ac:dyDescent="0.25">
      <c r="A413" s="347" t="s">
        <v>774</v>
      </c>
      <c r="B413" s="292" t="s">
        <v>897</v>
      </c>
      <c r="C413" s="348" t="s">
        <v>900</v>
      </c>
      <c r="D413" s="311">
        <v>1.66</v>
      </c>
      <c r="E413" s="310">
        <v>1.6639999999999999</v>
      </c>
      <c r="F413" s="293">
        <f t="shared" ref="F413" si="115">E413-D413</f>
        <v>4.0000000000000036E-3</v>
      </c>
      <c r="G413" s="293">
        <v>0</v>
      </c>
      <c r="H413" s="315"/>
    </row>
    <row r="414" spans="1:8" x14ac:dyDescent="0.25">
      <c r="A414" s="347" t="s">
        <v>775</v>
      </c>
      <c r="B414" s="292" t="s">
        <v>101</v>
      </c>
      <c r="C414" s="348" t="s">
        <v>900</v>
      </c>
      <c r="D414" s="311"/>
      <c r="E414" s="311"/>
      <c r="F414" s="304"/>
      <c r="G414" s="304"/>
      <c r="H414" s="315"/>
    </row>
    <row r="415" spans="1:8" x14ac:dyDescent="0.25">
      <c r="A415" s="347" t="s">
        <v>776</v>
      </c>
      <c r="B415" s="292" t="s">
        <v>899</v>
      </c>
      <c r="C415" s="348" t="s">
        <v>900</v>
      </c>
      <c r="D415" s="311"/>
      <c r="E415" s="311"/>
      <c r="F415" s="304"/>
      <c r="G415" s="304"/>
      <c r="H415" s="315"/>
    </row>
    <row r="416" spans="1:8" x14ac:dyDescent="0.25">
      <c r="A416" s="347" t="s">
        <v>777</v>
      </c>
      <c r="B416" s="292" t="s">
        <v>108</v>
      </c>
      <c r="C416" s="348" t="s">
        <v>900</v>
      </c>
      <c r="D416" s="311"/>
      <c r="E416" s="311"/>
      <c r="F416" s="304"/>
      <c r="G416" s="304"/>
      <c r="H416" s="315"/>
    </row>
    <row r="417" spans="1:9" ht="30" x14ac:dyDescent="0.25">
      <c r="A417" s="347" t="s">
        <v>778</v>
      </c>
      <c r="B417" s="292" t="s">
        <v>83</v>
      </c>
      <c r="C417" s="348" t="s">
        <v>900</v>
      </c>
      <c r="D417" s="311"/>
      <c r="E417" s="311"/>
      <c r="F417" s="304"/>
      <c r="G417" s="304"/>
      <c r="H417" s="315"/>
    </row>
    <row r="418" spans="1:9" x14ac:dyDescent="0.25">
      <c r="A418" s="347" t="s">
        <v>17</v>
      </c>
      <c r="B418" s="290" t="s">
        <v>794</v>
      </c>
      <c r="C418" s="348" t="s">
        <v>900</v>
      </c>
      <c r="D418" s="311"/>
      <c r="E418" s="311"/>
      <c r="F418" s="304"/>
      <c r="G418" s="304"/>
      <c r="H418" s="315"/>
    </row>
    <row r="419" spans="1:9" x14ac:dyDescent="0.25">
      <c r="A419" s="347" t="s">
        <v>18</v>
      </c>
      <c r="B419" s="290" t="s">
        <v>782</v>
      </c>
      <c r="C419" s="348" t="s">
        <v>900</v>
      </c>
      <c r="D419" s="311"/>
      <c r="E419" s="311"/>
      <c r="F419" s="304"/>
      <c r="G419" s="304"/>
      <c r="H419" s="315"/>
    </row>
    <row r="420" spans="1:9" x14ac:dyDescent="0.25">
      <c r="A420" s="347" t="s">
        <v>167</v>
      </c>
      <c r="B420" s="297" t="s">
        <v>19</v>
      </c>
      <c r="C420" s="348" t="s">
        <v>900</v>
      </c>
      <c r="D420" s="311">
        <v>57.220942725398345</v>
      </c>
      <c r="E420" s="311">
        <v>3.4821993539999987</v>
      </c>
      <c r="F420" s="293">
        <f t="shared" ref="F420:F421" si="116">E420-D420</f>
        <v>-53.738743371398343</v>
      </c>
      <c r="G420" s="293">
        <f t="shared" ref="G420" si="117">F420/D420*100</f>
        <v>-93.914466997317788</v>
      </c>
      <c r="H420" s="315"/>
    </row>
    <row r="421" spans="1:9" x14ac:dyDescent="0.25">
      <c r="A421" s="347" t="s">
        <v>185</v>
      </c>
      <c r="B421" s="297" t="s">
        <v>474</v>
      </c>
      <c r="C421" s="348" t="s">
        <v>900</v>
      </c>
      <c r="D421" s="311">
        <f t="shared" ref="D421" si="118">D422+D423</f>
        <v>0</v>
      </c>
      <c r="E421" s="311">
        <v>0</v>
      </c>
      <c r="F421" s="293">
        <f t="shared" si="116"/>
        <v>0</v>
      </c>
      <c r="G421" s="293">
        <v>0</v>
      </c>
      <c r="H421" s="315"/>
    </row>
    <row r="422" spans="1:9" ht="18" x14ac:dyDescent="0.25">
      <c r="A422" s="347" t="s">
        <v>220</v>
      </c>
      <c r="B422" s="292" t="s">
        <v>1066</v>
      </c>
      <c r="C422" s="348" t="s">
        <v>900</v>
      </c>
      <c r="D422" s="311"/>
      <c r="E422" s="311"/>
      <c r="F422" s="304"/>
      <c r="G422" s="304"/>
      <c r="H422" s="315"/>
      <c r="I422" s="305"/>
    </row>
    <row r="423" spans="1:9" x14ac:dyDescent="0.25">
      <c r="A423" s="347" t="s">
        <v>769</v>
      </c>
      <c r="B423" s="292" t="s">
        <v>770</v>
      </c>
      <c r="C423" s="348" t="s">
        <v>900</v>
      </c>
      <c r="D423" s="311">
        <v>0</v>
      </c>
      <c r="E423" s="311">
        <v>0</v>
      </c>
      <c r="F423" s="293">
        <f t="shared" ref="F423:F424" si="119">E423-D423</f>
        <v>0</v>
      </c>
      <c r="G423" s="293">
        <v>0</v>
      </c>
      <c r="H423" s="315"/>
    </row>
    <row r="424" spans="1:9" x14ac:dyDescent="0.25">
      <c r="A424" s="347" t="s">
        <v>165</v>
      </c>
      <c r="B424" s="303" t="s">
        <v>370</v>
      </c>
      <c r="C424" s="348" t="s">
        <v>900</v>
      </c>
      <c r="D424" s="310">
        <f>SUM(D425:D429,D434:D435)</f>
        <v>3.9709231199999997</v>
      </c>
      <c r="E424" s="310">
        <v>0.99273599999999995</v>
      </c>
      <c r="F424" s="293">
        <f t="shared" si="119"/>
        <v>-2.9781871199999999</v>
      </c>
      <c r="G424" s="293">
        <v>0</v>
      </c>
      <c r="H424" s="315"/>
    </row>
    <row r="425" spans="1:9" x14ac:dyDescent="0.25">
      <c r="A425" s="347" t="s">
        <v>169</v>
      </c>
      <c r="B425" s="297" t="s">
        <v>371</v>
      </c>
      <c r="C425" s="348" t="s">
        <v>900</v>
      </c>
      <c r="D425" s="311"/>
      <c r="E425" s="311"/>
      <c r="F425" s="304"/>
      <c r="G425" s="304"/>
      <c r="H425" s="315"/>
    </row>
    <row r="426" spans="1:9" x14ac:dyDescent="0.25">
      <c r="A426" s="347" t="s">
        <v>170</v>
      </c>
      <c r="B426" s="297" t="s">
        <v>372</v>
      </c>
      <c r="C426" s="348" t="s">
        <v>900</v>
      </c>
      <c r="D426" s="311"/>
      <c r="E426" s="311"/>
      <c r="F426" s="304"/>
      <c r="G426" s="304"/>
      <c r="H426" s="315"/>
    </row>
    <row r="427" spans="1:9" x14ac:dyDescent="0.25">
      <c r="A427" s="347" t="s">
        <v>176</v>
      </c>
      <c r="B427" s="297" t="s">
        <v>138</v>
      </c>
      <c r="C427" s="348" t="s">
        <v>900</v>
      </c>
      <c r="D427" s="311"/>
      <c r="E427" s="311"/>
      <c r="F427" s="304"/>
      <c r="G427" s="304"/>
      <c r="H427" s="315"/>
    </row>
    <row r="428" spans="1:9" x14ac:dyDescent="0.25">
      <c r="A428" s="347" t="s">
        <v>186</v>
      </c>
      <c r="B428" s="297" t="s">
        <v>373</v>
      </c>
      <c r="C428" s="348" t="s">
        <v>900</v>
      </c>
      <c r="D428" s="311"/>
      <c r="E428" s="311"/>
      <c r="F428" s="304"/>
      <c r="G428" s="304"/>
      <c r="H428" s="315"/>
    </row>
    <row r="429" spans="1:9" x14ac:dyDescent="0.25">
      <c r="A429" s="347" t="s">
        <v>187</v>
      </c>
      <c r="B429" s="297" t="s">
        <v>374</v>
      </c>
      <c r="C429" s="348" t="s">
        <v>900</v>
      </c>
      <c r="D429" s="311"/>
      <c r="E429" s="311"/>
      <c r="F429" s="304"/>
      <c r="G429" s="304"/>
      <c r="H429" s="315"/>
    </row>
    <row r="430" spans="1:9" x14ac:dyDescent="0.25">
      <c r="A430" s="347" t="s">
        <v>262</v>
      </c>
      <c r="B430" s="292" t="s">
        <v>771</v>
      </c>
      <c r="C430" s="348" t="s">
        <v>900</v>
      </c>
      <c r="D430" s="311"/>
      <c r="E430" s="311"/>
      <c r="F430" s="304"/>
      <c r="G430" s="304"/>
      <c r="H430" s="315"/>
    </row>
    <row r="431" spans="1:9" ht="30" x14ac:dyDescent="0.25">
      <c r="A431" s="347" t="s">
        <v>891</v>
      </c>
      <c r="B431" s="292" t="s">
        <v>883</v>
      </c>
      <c r="C431" s="348" t="s">
        <v>900</v>
      </c>
      <c r="D431" s="311"/>
      <c r="E431" s="311"/>
      <c r="F431" s="304"/>
      <c r="G431" s="304"/>
      <c r="H431" s="315"/>
    </row>
    <row r="432" spans="1:9" ht="30" x14ac:dyDescent="0.25">
      <c r="A432" s="347" t="s">
        <v>945</v>
      </c>
      <c r="B432" s="292" t="s">
        <v>890</v>
      </c>
      <c r="C432" s="348" t="s">
        <v>900</v>
      </c>
      <c r="D432" s="311"/>
      <c r="E432" s="311"/>
      <c r="F432" s="304"/>
      <c r="G432" s="304"/>
      <c r="H432" s="315"/>
    </row>
    <row r="433" spans="1:8" ht="30" x14ac:dyDescent="0.25">
      <c r="A433" s="347" t="s">
        <v>946</v>
      </c>
      <c r="B433" s="292" t="s">
        <v>892</v>
      </c>
      <c r="C433" s="348" t="s">
        <v>900</v>
      </c>
      <c r="D433" s="311"/>
      <c r="E433" s="311"/>
      <c r="F433" s="304"/>
      <c r="G433" s="304"/>
      <c r="H433" s="315"/>
    </row>
    <row r="434" spans="1:8" x14ac:dyDescent="0.25">
      <c r="A434" s="347" t="s">
        <v>188</v>
      </c>
      <c r="B434" s="297" t="s">
        <v>380</v>
      </c>
      <c r="C434" s="348" t="s">
        <v>900</v>
      </c>
      <c r="D434" s="311">
        <v>3.9709231199999997</v>
      </c>
      <c r="E434" s="311">
        <v>0.99273599999999995</v>
      </c>
      <c r="F434" s="293">
        <f t="shared" ref="F434" si="120">E434-D434</f>
        <v>-2.9781871199999999</v>
      </c>
      <c r="G434" s="293">
        <v>0</v>
      </c>
      <c r="H434" s="315"/>
    </row>
    <row r="435" spans="1:8" x14ac:dyDescent="0.25">
      <c r="A435" s="347" t="s">
        <v>189</v>
      </c>
      <c r="B435" s="297" t="s">
        <v>381</v>
      </c>
      <c r="C435" s="348" t="s">
        <v>900</v>
      </c>
      <c r="D435" s="311"/>
      <c r="E435" s="304"/>
      <c r="F435" s="304"/>
      <c r="G435" s="304"/>
      <c r="H435" s="315"/>
    </row>
    <row r="436" spans="1:8" x14ac:dyDescent="0.25">
      <c r="A436" s="347" t="s">
        <v>172</v>
      </c>
      <c r="B436" s="299" t="s">
        <v>1019</v>
      </c>
      <c r="C436" s="316" t="s">
        <v>435</v>
      </c>
      <c r="D436" s="310"/>
      <c r="E436" s="300"/>
      <c r="F436" s="300"/>
      <c r="G436" s="300"/>
      <c r="H436" s="315"/>
    </row>
    <row r="437" spans="1:8" ht="45" x14ac:dyDescent="0.25">
      <c r="A437" s="355" t="s">
        <v>983</v>
      </c>
      <c r="B437" s="297" t="s">
        <v>987</v>
      </c>
      <c r="C437" s="348" t="s">
        <v>900</v>
      </c>
      <c r="D437" s="310"/>
      <c r="E437" s="300"/>
      <c r="F437" s="300"/>
      <c r="G437" s="300"/>
      <c r="H437" s="315"/>
    </row>
    <row r="438" spans="1:8" x14ac:dyDescent="0.25">
      <c r="A438" s="355" t="s">
        <v>984</v>
      </c>
      <c r="B438" s="292" t="s">
        <v>1067</v>
      </c>
      <c r="C438" s="348" t="s">
        <v>900</v>
      </c>
      <c r="D438" s="310"/>
      <c r="E438" s="300"/>
      <c r="F438" s="300"/>
      <c r="G438" s="300"/>
      <c r="H438" s="315"/>
    </row>
    <row r="439" spans="1:8" ht="30" x14ac:dyDescent="0.25">
      <c r="A439" s="355" t="s">
        <v>985</v>
      </c>
      <c r="B439" s="292" t="s">
        <v>1035</v>
      </c>
      <c r="C439" s="348" t="s">
        <v>900</v>
      </c>
      <c r="D439" s="310"/>
      <c r="E439" s="300"/>
      <c r="F439" s="300"/>
      <c r="G439" s="300"/>
      <c r="H439" s="315"/>
    </row>
    <row r="440" spans="1:8" x14ac:dyDescent="0.25">
      <c r="A440" s="355" t="s">
        <v>986</v>
      </c>
      <c r="B440" s="292" t="s">
        <v>982</v>
      </c>
      <c r="C440" s="348" t="s">
        <v>900</v>
      </c>
      <c r="D440" s="310"/>
      <c r="E440" s="300"/>
      <c r="F440" s="300"/>
      <c r="G440" s="300"/>
      <c r="H440" s="315"/>
    </row>
    <row r="441" spans="1:8" ht="33" customHeight="1" x14ac:dyDescent="0.25">
      <c r="A441" s="355" t="s">
        <v>194</v>
      </c>
      <c r="B441" s="297" t="s">
        <v>988</v>
      </c>
      <c r="C441" s="316" t="s">
        <v>435</v>
      </c>
      <c r="D441" s="310"/>
      <c r="E441" s="300"/>
      <c r="F441" s="300"/>
      <c r="G441" s="300"/>
      <c r="H441" s="315"/>
    </row>
    <row r="442" spans="1:8" x14ac:dyDescent="0.25">
      <c r="A442" s="355" t="s">
        <v>989</v>
      </c>
      <c r="B442" s="292" t="s">
        <v>1104</v>
      </c>
      <c r="C442" s="348" t="s">
        <v>900</v>
      </c>
      <c r="D442" s="310"/>
      <c r="E442" s="300"/>
      <c r="F442" s="300"/>
      <c r="G442" s="300"/>
      <c r="H442" s="315"/>
    </row>
    <row r="443" spans="1:8" x14ac:dyDescent="0.25">
      <c r="A443" s="355" t="s">
        <v>990</v>
      </c>
      <c r="B443" s="292" t="s">
        <v>1105</v>
      </c>
      <c r="C443" s="348" t="s">
        <v>900</v>
      </c>
      <c r="D443" s="310"/>
      <c r="E443" s="300"/>
      <c r="F443" s="300"/>
      <c r="G443" s="300"/>
      <c r="H443" s="315"/>
    </row>
    <row r="444" spans="1:8" x14ac:dyDescent="0.25">
      <c r="A444" s="355" t="s">
        <v>991</v>
      </c>
      <c r="B444" s="292" t="s">
        <v>1106</v>
      </c>
      <c r="C444" s="348" t="s">
        <v>900</v>
      </c>
      <c r="D444" s="310"/>
      <c r="E444" s="300"/>
      <c r="F444" s="300"/>
      <c r="G444" s="300"/>
      <c r="H444" s="315"/>
    </row>
    <row r="447" spans="1:8" x14ac:dyDescent="0.25">
      <c r="A447" s="306" t="s">
        <v>958</v>
      </c>
    </row>
    <row r="448" spans="1:8" x14ac:dyDescent="0.25">
      <c r="A448" s="324" t="s">
        <v>133</v>
      </c>
      <c r="B448" s="324"/>
      <c r="C448" s="324"/>
      <c r="D448" s="324"/>
      <c r="E448" s="324"/>
      <c r="F448" s="307"/>
      <c r="G448" s="307"/>
    </row>
    <row r="449" spans="1:7" x14ac:dyDescent="0.25">
      <c r="A449" s="324" t="s">
        <v>1072</v>
      </c>
      <c r="B449" s="324"/>
      <c r="C449" s="324"/>
      <c r="D449" s="324"/>
      <c r="E449" s="324"/>
      <c r="F449" s="307"/>
      <c r="G449" s="307"/>
    </row>
    <row r="450" spans="1:7" x14ac:dyDescent="0.25">
      <c r="A450" s="324" t="s">
        <v>47</v>
      </c>
      <c r="B450" s="324"/>
      <c r="C450" s="324"/>
      <c r="D450" s="324"/>
      <c r="E450" s="324"/>
      <c r="F450" s="307"/>
      <c r="G450" s="307"/>
    </row>
    <row r="451" spans="1:7" x14ac:dyDescent="0.25">
      <c r="A451" s="307" t="s">
        <v>46</v>
      </c>
    </row>
    <row r="452" spans="1:7" ht="53.25" customHeight="1" x14ac:dyDescent="0.25">
      <c r="A452" s="325" t="s">
        <v>112</v>
      </c>
      <c r="B452" s="325"/>
      <c r="C452" s="325"/>
      <c r="D452" s="325"/>
      <c r="E452" s="325"/>
      <c r="F452" s="308"/>
      <c r="G452" s="308"/>
    </row>
  </sheetData>
  <mergeCells count="26">
    <mergeCell ref="A361:H362"/>
    <mergeCell ref="H363:H364"/>
    <mergeCell ref="A15:E15"/>
    <mergeCell ref="A11:E11"/>
    <mergeCell ref="A12:A13"/>
    <mergeCell ref="B12:B13"/>
    <mergeCell ref="C12:C13"/>
    <mergeCell ref="D12:G12"/>
    <mergeCell ref="A311:E311"/>
    <mergeCell ref="A363:A364"/>
    <mergeCell ref="B363:B364"/>
    <mergeCell ref="C363:C364"/>
    <mergeCell ref="D363:G363"/>
    <mergeCell ref="A4:H4"/>
    <mergeCell ref="A5:H5"/>
    <mergeCell ref="A6:H6"/>
    <mergeCell ref="A7:H7"/>
    <mergeCell ref="A159:E159"/>
    <mergeCell ref="A8:H8"/>
    <mergeCell ref="A9:H9"/>
    <mergeCell ref="H12:H13"/>
    <mergeCell ref="A366:B366"/>
    <mergeCell ref="A448:E448"/>
    <mergeCell ref="A449:E449"/>
    <mergeCell ref="A450:E450"/>
    <mergeCell ref="A452:E452"/>
  </mergeCells>
  <pageMargins left="0.31496062992125984" right="0.31496062992125984" top="0.35433070866141736" bottom="0.35433070866141736" header="0.31496062992125984" footer="0.31496062992125984"/>
  <pageSetup paperSize="8" scale="85" fitToHeight="7" orientation="portrait" r:id="rId1"/>
  <rowBreaks count="1" manualBreakCount="1">
    <brk id="7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330</v>
      </c>
      <c r="E1" s="67" t="s">
        <v>341</v>
      </c>
      <c r="F1" s="67" t="s">
        <v>342</v>
      </c>
      <c r="G1" s="67" t="s">
        <v>335</v>
      </c>
      <c r="H1" s="67" t="s">
        <v>336</v>
      </c>
      <c r="I1" s="67" t="s">
        <v>337</v>
      </c>
      <c r="J1" s="67" t="s">
        <v>338</v>
      </c>
      <c r="K1" s="67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167</v>
      </c>
      <c r="B5" s="7" t="s">
        <v>227</v>
      </c>
      <c r="C5" s="8" t="s">
        <v>224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185</v>
      </c>
      <c r="B6" s="7" t="s">
        <v>228</v>
      </c>
      <c r="C6" s="8" t="s">
        <v>224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220</v>
      </c>
      <c r="B7" s="7" t="s">
        <v>229</v>
      </c>
      <c r="C7" s="8" t="s">
        <v>224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221</v>
      </c>
      <c r="B8" s="7" t="s">
        <v>230</v>
      </c>
      <c r="C8" s="8" t="s">
        <v>224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231</v>
      </c>
      <c r="B9" s="7" t="s">
        <v>232</v>
      </c>
      <c r="C9" s="8" t="s">
        <v>224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233</v>
      </c>
      <c r="B10" s="7" t="s">
        <v>234</v>
      </c>
      <c r="C10" s="8" t="s">
        <v>224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235</v>
      </c>
      <c r="B11" s="7" t="s">
        <v>236</v>
      </c>
      <c r="C11" s="8" t="s">
        <v>224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237</v>
      </c>
      <c r="B12" s="7" t="s">
        <v>238</v>
      </c>
      <c r="C12" s="8" t="s">
        <v>224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239</v>
      </c>
      <c r="B13" s="40" t="s">
        <v>240</v>
      </c>
      <c r="C13" s="41" t="s">
        <v>224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241</v>
      </c>
      <c r="B14" s="7" t="s">
        <v>242</v>
      </c>
      <c r="C14" s="8" t="s">
        <v>224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243</v>
      </c>
      <c r="B15" s="7" t="s">
        <v>244</v>
      </c>
      <c r="C15" s="8" t="s">
        <v>224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247</v>
      </c>
      <c r="B17" s="5" t="s">
        <v>248</v>
      </c>
      <c r="C17" s="6" t="s">
        <v>224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249</v>
      </c>
      <c r="B18" s="36" t="s">
        <v>250</v>
      </c>
      <c r="C18" s="37" t="s">
        <v>224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251</v>
      </c>
      <c r="B19" s="36" t="s">
        <v>252</v>
      </c>
      <c r="C19" s="37" t="s">
        <v>224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257</v>
      </c>
      <c r="B22" s="11" t="s">
        <v>258</v>
      </c>
      <c r="C22" s="12" t="s">
        <v>224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169</v>
      </c>
      <c r="B23" s="14" t="s">
        <v>156</v>
      </c>
      <c r="C23" s="6" t="s">
        <v>224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170</v>
      </c>
      <c r="B24" s="14" t="s">
        <v>226</v>
      </c>
      <c r="C24" s="6" t="s">
        <v>224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176</v>
      </c>
      <c r="B25" s="15" t="s">
        <v>259</v>
      </c>
      <c r="C25" s="8" t="s">
        <v>224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186</v>
      </c>
      <c r="B26" s="15" t="s">
        <v>228</v>
      </c>
      <c r="C26" s="8" t="s">
        <v>224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260</v>
      </c>
      <c r="B27" s="7" t="s">
        <v>229</v>
      </c>
      <c r="C27" s="8" t="s">
        <v>224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187</v>
      </c>
      <c r="B28" s="7" t="s">
        <v>261</v>
      </c>
      <c r="C28" s="8" t="s">
        <v>224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262</v>
      </c>
      <c r="B29" s="7" t="s">
        <v>242</v>
      </c>
      <c r="C29" s="8" t="s">
        <v>224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188</v>
      </c>
      <c r="B30" s="15" t="s">
        <v>230</v>
      </c>
      <c r="C30" s="8" t="s">
        <v>224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189</v>
      </c>
      <c r="B31" s="15" t="s">
        <v>263</v>
      </c>
      <c r="C31" s="8" t="s">
        <v>224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190</v>
      </c>
      <c r="B32" s="15" t="s">
        <v>264</v>
      </c>
      <c r="C32" s="8" t="s">
        <v>224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191</v>
      </c>
      <c r="B33" s="44" t="s">
        <v>265</v>
      </c>
      <c r="C33" s="45" t="s">
        <v>224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266</v>
      </c>
      <c r="B34" s="15" t="s">
        <v>267</v>
      </c>
      <c r="C34" s="8" t="s">
        <v>224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268</v>
      </c>
      <c r="B35" s="15" t="s">
        <v>269</v>
      </c>
      <c r="C35" s="8" t="s">
        <v>224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270</v>
      </c>
      <c r="B36" s="16" t="s">
        <v>236</v>
      </c>
      <c r="C36" s="8" t="s">
        <v>224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271</v>
      </c>
      <c r="B37" s="15" t="s">
        <v>272</v>
      </c>
      <c r="C37" s="8" t="s">
        <v>224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273</v>
      </c>
      <c r="B38" s="17" t="s">
        <v>248</v>
      </c>
      <c r="C38" s="8" t="s">
        <v>224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274</v>
      </c>
      <c r="B39" s="47" t="s">
        <v>275</v>
      </c>
      <c r="C39" s="48" t="s">
        <v>224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276</v>
      </c>
      <c r="B40" s="18" t="s">
        <v>277</v>
      </c>
      <c r="C40" s="19" t="s">
        <v>224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278</v>
      </c>
      <c r="B41" s="18" t="s">
        <v>279</v>
      </c>
      <c r="C41" s="19" t="s">
        <v>224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280</v>
      </c>
      <c r="B42" s="51" t="s">
        <v>281</v>
      </c>
      <c r="C42" s="52" t="s">
        <v>224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282</v>
      </c>
      <c r="B43" s="18" t="s">
        <v>283</v>
      </c>
      <c r="C43" s="19" t="s">
        <v>224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284</v>
      </c>
      <c r="B44" s="18" t="s">
        <v>285</v>
      </c>
      <c r="C44" s="8" t="s">
        <v>224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286</v>
      </c>
      <c r="B45" s="18" t="s">
        <v>287</v>
      </c>
      <c r="C45" s="6" t="s">
        <v>224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288</v>
      </c>
      <c r="B46" s="18" t="s">
        <v>289</v>
      </c>
      <c r="C46" s="6" t="s">
        <v>224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290</v>
      </c>
      <c r="B47" s="18" t="s">
        <v>291</v>
      </c>
      <c r="C47" s="19" t="s">
        <v>224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292</v>
      </c>
      <c r="B48" s="21" t="s">
        <v>293</v>
      </c>
      <c r="C48" s="6" t="s">
        <v>224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294</v>
      </c>
      <c r="B49" s="21" t="s">
        <v>295</v>
      </c>
      <c r="C49" s="6" t="s">
        <v>224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296</v>
      </c>
      <c r="B50" s="21" t="s">
        <v>297</v>
      </c>
      <c r="C50" s="6" t="s">
        <v>224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298</v>
      </c>
      <c r="B51" s="21" t="s">
        <v>299</v>
      </c>
      <c r="C51" s="6" t="s">
        <v>224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300</v>
      </c>
      <c r="B52" s="21" t="s">
        <v>301</v>
      </c>
      <c r="C52" s="6" t="s">
        <v>224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302</v>
      </c>
      <c r="B53" s="21" t="s">
        <v>303</v>
      </c>
      <c r="C53" s="6" t="s">
        <v>224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304</v>
      </c>
      <c r="B54" s="21" t="s">
        <v>305</v>
      </c>
      <c r="C54" s="6" t="s">
        <v>224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306</v>
      </c>
      <c r="B55" s="22" t="s">
        <v>307</v>
      </c>
      <c r="C55" s="8" t="s">
        <v>224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308</v>
      </c>
      <c r="B56" s="21" t="s">
        <v>309</v>
      </c>
      <c r="C56" s="6" t="s">
        <v>224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310</v>
      </c>
      <c r="B57" s="21" t="s">
        <v>311</v>
      </c>
      <c r="C57" s="6" t="s">
        <v>224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312</v>
      </c>
      <c r="B58" s="21" t="s">
        <v>313</v>
      </c>
      <c r="C58" s="6" t="s">
        <v>224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314</v>
      </c>
      <c r="B59" s="21" t="s">
        <v>315</v>
      </c>
      <c r="C59" s="6" t="s">
        <v>224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316</v>
      </c>
      <c r="B60" s="21" t="s">
        <v>317</v>
      </c>
      <c r="C60" s="6" t="s">
        <v>224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318</v>
      </c>
      <c r="B61" s="21" t="s">
        <v>319</v>
      </c>
      <c r="C61" s="6" t="s">
        <v>224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320</v>
      </c>
      <c r="B62" s="21" t="s">
        <v>321</v>
      </c>
      <c r="C62" s="6" t="s">
        <v>224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322</v>
      </c>
      <c r="B63" s="21" t="s">
        <v>323</v>
      </c>
      <c r="C63" s="6" t="s">
        <v>224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324</v>
      </c>
      <c r="B64" s="21" t="s">
        <v>325</v>
      </c>
      <c r="C64" s="6" t="s">
        <v>224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326</v>
      </c>
      <c r="B65" s="23" t="s">
        <v>327</v>
      </c>
      <c r="C65" s="24" t="s">
        <v>224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328</v>
      </c>
      <c r="B66" s="25" t="s">
        <v>329</v>
      </c>
      <c r="C66" s="12" t="s">
        <v>224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331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332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333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334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331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635</v>
      </c>
      <c r="B6" s="263" t="s">
        <v>636</v>
      </c>
      <c r="C6" s="263" t="s">
        <v>637</v>
      </c>
      <c r="D6" s="263" t="s">
        <v>638</v>
      </c>
      <c r="E6" s="263" t="s">
        <v>639</v>
      </c>
      <c r="F6" s="263" t="s">
        <v>640</v>
      </c>
      <c r="G6" s="264" t="s">
        <v>641</v>
      </c>
    </row>
    <row r="7" spans="1:7" ht="16.5" thickBot="1" x14ac:dyDescent="0.3">
      <c r="A7" s="265" t="s">
        <v>642</v>
      </c>
      <c r="B7" s="265" t="s">
        <v>643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644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391</v>
      </c>
      <c r="B9" s="268" t="s">
        <v>645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620</v>
      </c>
      <c r="B10" s="268" t="s">
        <v>349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621</v>
      </c>
      <c r="B11" s="268" t="s">
        <v>351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622</v>
      </c>
      <c r="B12" s="268" t="s">
        <v>646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623</v>
      </c>
      <c r="B13" s="268" t="s">
        <v>647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648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649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393</v>
      </c>
      <c r="B16" s="268" t="s">
        <v>650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624</v>
      </c>
      <c r="B17" s="268" t="s">
        <v>473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625</v>
      </c>
      <c r="B18" s="272" t="s">
        <v>651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652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653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626</v>
      </c>
      <c r="B21" s="268" t="s">
        <v>654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655</v>
      </c>
      <c r="B22" s="268" t="s">
        <v>366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399</v>
      </c>
      <c r="B23" s="275" t="s">
        <v>367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627</v>
      </c>
      <c r="B24" s="275" t="s">
        <v>656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220</v>
      </c>
      <c r="B25" s="275" t="s">
        <v>368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491</v>
      </c>
      <c r="B26" s="275" t="s">
        <v>657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658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659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660</v>
      </c>
      <c r="B29" s="268" t="s">
        <v>661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628</v>
      </c>
      <c r="B30" s="268" t="s">
        <v>369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662</v>
      </c>
      <c r="B31" s="268" t="s">
        <v>663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420</v>
      </c>
      <c r="B32" s="268" t="s">
        <v>371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629</v>
      </c>
      <c r="B33" s="268" t="s">
        <v>372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630</v>
      </c>
      <c r="B34" s="268" t="s">
        <v>373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631</v>
      </c>
      <c r="B35" s="268" t="s">
        <v>374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375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376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377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378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632</v>
      </c>
      <c r="B40" s="268" t="s">
        <v>379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633</v>
      </c>
      <c r="B41" s="268" t="s">
        <v>380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634</v>
      </c>
      <c r="B42" s="268" t="s">
        <v>381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664</v>
      </c>
      <c r="B43" s="268" t="s">
        <v>665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666</v>
      </c>
      <c r="B44" s="268" t="s">
        <v>667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339064E9-574B-4542-B2F7-E3F74CB04F02}" state="hidden">
      <selection activeCell="O20" sqref="O20"/>
      <pageMargins left="0.7" right="0.7" top="0.75" bottom="0.75" header="0.3" footer="0.3"/>
    </customSheetView>
    <customSheetView guid="{137A7170-8A34-4F01-9DAA-57EDDDF8E0F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2021-02-15T12:04:18Z</cp:lastPrinted>
  <dcterms:created xsi:type="dcterms:W3CDTF">2015-09-16T07:43:55Z</dcterms:created>
  <dcterms:modified xsi:type="dcterms:W3CDTF">2021-05-17T10:55:35Z</dcterms:modified>
</cp:coreProperties>
</file>