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4520" yWindow="255" windowWidth="14280" windowHeight="13620" firstSheet="1" activeTab="1"/>
  </bookViews>
  <sheets>
    <sheet name="Передвижная энергетика 1" sheetId="1" state="hidden" r:id="rId1"/>
    <sheet name="1" sheetId="13" r:id="rId2"/>
    <sheet name="проч" sheetId="3" state="hidden" r:id="rId3"/>
    <sheet name="Росэнергоатом" sheetId="4" state="hidden" r:id="rId4"/>
  </sheets>
  <definedNames>
    <definedName name="Z_137A7170_8A34_4F01_9DAA_57EDDDF8E0F2_.wvu.Cols" localSheetId="0" hidden="1">'Передвижная энергетика 1'!$G:$G</definedName>
    <definedName name="Z_137A7170_8A34_4F01_9DAA_57EDDDF8E0F2_.wvu.PrintArea" localSheetId="1" hidden="1">'1'!$A$1:$H$90</definedName>
    <definedName name="Z_339064E9_574B_4542_B2F7_E3F74CB04F02_.wvu.Cols" localSheetId="0" hidden="1">'Передвижная энергетика 1'!$G:$G</definedName>
    <definedName name="Z_339064E9_574B_4542_B2F7_E3F74CB04F02_.wvu.PrintArea" localSheetId="1" hidden="1">'1'!$A$1:$H$90</definedName>
    <definedName name="Z_339064E9_574B_4542_B2F7_E3F74CB04F02_.wvu.Rows" localSheetId="1" hidden="1">'1'!$2:$6</definedName>
    <definedName name="_xlnm.Print_Area" localSheetId="1">'1'!$A$1:$H$90</definedName>
  </definedNames>
  <calcPr calcId="144525"/>
  <customWorkbookViews>
    <customWorkbookView name="Savvina Svetlana Vladimirovna - Личное представление" guid="{137A7170-8A34-4F01-9DAA-57EDDDF8E0F2}" mergeInterval="0" personalView="1" maximized="1" xWindow="-4" yWindow="-4" windowWidth="1374" windowHeight="748" activeSheetId="2"/>
    <customWorkbookView name="Орлов Александр Сергеевич - Личное представление" guid="{339064E9-574B-4542-B2F7-E3F74CB04F02}" mergeInterval="0" personalView="1" maximized="1" xWindow="-8" yWindow="-8" windowWidth="1382" windowHeight="744" activeSheetId="2"/>
  </customWorkbookViews>
</workbook>
</file>

<file path=xl/calcChain.xml><?xml version="1.0" encoding="utf-8"?>
<calcChain xmlns="http://schemas.openxmlformats.org/spreadsheetml/2006/main">
  <c r="D68" i="3" l="1"/>
  <c r="D73" i="3" s="1"/>
  <c r="E68" i="3"/>
  <c r="F68" i="3"/>
  <c r="G68" i="3"/>
  <c r="H68" i="3"/>
  <c r="I68" i="3"/>
  <c r="J68" i="3"/>
  <c r="K68" i="3"/>
  <c r="D69" i="3"/>
  <c r="E69" i="3"/>
  <c r="F69" i="3"/>
  <c r="G69" i="3"/>
  <c r="H69" i="3"/>
  <c r="I69" i="3"/>
  <c r="J69" i="3"/>
  <c r="K69" i="3"/>
  <c r="D70" i="3"/>
  <c r="E70" i="3"/>
  <c r="F70" i="3"/>
  <c r="G70" i="3"/>
  <c r="H70" i="3"/>
  <c r="I70" i="3"/>
  <c r="J70" i="3"/>
  <c r="K70" i="3"/>
  <c r="D71" i="3"/>
  <c r="E71" i="3"/>
  <c r="F71" i="3"/>
  <c r="G71" i="3"/>
  <c r="H71" i="3"/>
  <c r="I71" i="3"/>
  <c r="J71" i="3"/>
  <c r="K71" i="3"/>
  <c r="E73" i="3"/>
  <c r="F73" i="3"/>
  <c r="G73" i="3"/>
  <c r="H73" i="3"/>
  <c r="I73" i="3"/>
  <c r="J73" i="3"/>
  <c r="K73" i="3"/>
  <c r="D74" i="3"/>
  <c r="E74" i="3"/>
  <c r="F74" i="3"/>
  <c r="G74" i="3"/>
  <c r="H74" i="3"/>
  <c r="I74" i="3"/>
  <c r="J74" i="3"/>
  <c r="K74" i="3"/>
  <c r="D75" i="3"/>
  <c r="E75" i="3"/>
  <c r="F75" i="3"/>
  <c r="G75" i="3"/>
  <c r="H75" i="3"/>
  <c r="I75" i="3"/>
  <c r="J75" i="3"/>
  <c r="K75" i="3"/>
  <c r="D76" i="3"/>
  <c r="E76" i="3"/>
  <c r="F76" i="3"/>
  <c r="G76" i="3"/>
  <c r="H76" i="3"/>
  <c r="I76" i="3"/>
  <c r="J76" i="3"/>
  <c r="K76" i="3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9" i="1"/>
  <c r="G70" i="1"/>
  <c r="G71" i="1"/>
  <c r="G75" i="1"/>
  <c r="G76" i="1"/>
  <c r="G77" i="1"/>
  <c r="G78" i="1"/>
  <c r="G114" i="1" s="1"/>
  <c r="G79" i="1"/>
  <c r="G80" i="1"/>
  <c r="G81" i="1"/>
  <c r="G82" i="1"/>
  <c r="G83" i="1"/>
  <c r="G84" i="1"/>
  <c r="G85" i="1"/>
  <c r="G86" i="1"/>
  <c r="G113" i="1" s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D113" i="1"/>
  <c r="E113" i="1"/>
  <c r="F113" i="1"/>
  <c r="D116" i="1"/>
  <c r="E116" i="1"/>
  <c r="F116" i="1"/>
  <c r="G116" i="1"/>
  <c r="G119" i="1"/>
  <c r="G120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J145" i="1"/>
  <c r="K145" i="1"/>
  <c r="L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C191" i="1"/>
  <c r="G191" i="1" s="1"/>
  <c r="D191" i="1"/>
  <c r="E191" i="1"/>
  <c r="F191" i="1"/>
  <c r="C192" i="1"/>
  <c r="D192" i="1"/>
  <c r="E192" i="1"/>
  <c r="F192" i="1"/>
  <c r="C196" i="1"/>
  <c r="D196" i="1"/>
  <c r="E196" i="1"/>
  <c r="F196" i="1"/>
  <c r="C197" i="1"/>
  <c r="D197" i="1"/>
  <c r="E197" i="1"/>
  <c r="F197" i="1"/>
  <c r="D198" i="1"/>
  <c r="G198" i="1" s="1"/>
  <c r="E198" i="1"/>
  <c r="F198" i="1"/>
  <c r="E199" i="1"/>
  <c r="F199" i="1"/>
  <c r="C200" i="1"/>
  <c r="D200" i="1"/>
  <c r="E200" i="1"/>
  <c r="F200" i="1"/>
  <c r="C204" i="1"/>
  <c r="D204" i="1"/>
  <c r="E204" i="1"/>
  <c r="F204" i="1"/>
  <c r="G204" i="1"/>
  <c r="C205" i="1"/>
  <c r="D205" i="1"/>
  <c r="E205" i="1"/>
  <c r="F205" i="1"/>
  <c r="G205" i="1"/>
  <c r="C206" i="1"/>
  <c r="D206" i="1"/>
  <c r="E206" i="1"/>
  <c r="F206" i="1"/>
  <c r="G206" i="1"/>
  <c r="C207" i="1"/>
  <c r="D207" i="1"/>
  <c r="E207" i="1"/>
  <c r="F207" i="1"/>
  <c r="G207" i="1"/>
  <c r="C208" i="1"/>
  <c r="D208" i="1"/>
  <c r="E208" i="1"/>
  <c r="F208" i="1"/>
  <c r="G208" i="1"/>
  <c r="C209" i="1"/>
  <c r="D209" i="1"/>
  <c r="E209" i="1"/>
  <c r="F209" i="1"/>
  <c r="G209" i="1"/>
  <c r="C210" i="1"/>
  <c r="D210" i="1"/>
  <c r="E210" i="1"/>
  <c r="F210" i="1"/>
  <c r="G210" i="1"/>
  <c r="C214" i="1"/>
  <c r="D214" i="1"/>
  <c r="E214" i="1"/>
  <c r="F214" i="1"/>
  <c r="C216" i="1"/>
  <c r="D216" i="1"/>
  <c r="E216" i="1"/>
  <c r="F216" i="1"/>
  <c r="C220" i="1"/>
  <c r="C248" i="1" s="1"/>
  <c r="D220" i="1"/>
  <c r="E220" i="1"/>
  <c r="F220" i="1"/>
  <c r="G220" i="1"/>
  <c r="C221" i="1"/>
  <c r="D221" i="1"/>
  <c r="D249" i="1"/>
  <c r="E221" i="1"/>
  <c r="E249" i="1" s="1"/>
  <c r="F221" i="1"/>
  <c r="C222" i="1"/>
  <c r="C223" i="1"/>
  <c r="D222" i="1"/>
  <c r="E253" i="1" s="1"/>
  <c r="E222" i="1"/>
  <c r="F222" i="1"/>
  <c r="F248" i="1"/>
  <c r="C224" i="1"/>
  <c r="C251" i="1" s="1"/>
  <c r="D224" i="1"/>
  <c r="E224" i="1"/>
  <c r="F224" i="1"/>
  <c r="C227" i="1"/>
  <c r="C250" i="1" s="1"/>
  <c r="D227" i="1"/>
  <c r="D251" i="1" s="1"/>
  <c r="D257" i="1" s="1"/>
  <c r="E227" i="1"/>
  <c r="F227" i="1"/>
  <c r="C228" i="1"/>
  <c r="D228" i="1"/>
  <c r="E228" i="1"/>
  <c r="F228" i="1"/>
  <c r="C229" i="1"/>
  <c r="D229" i="1"/>
  <c r="E229" i="1"/>
  <c r="F229" i="1"/>
  <c r="C230" i="1"/>
  <c r="D230" i="1"/>
  <c r="E230" i="1"/>
  <c r="F230" i="1"/>
  <c r="C231" i="1"/>
  <c r="D231" i="1"/>
  <c r="E231" i="1"/>
  <c r="F231" i="1"/>
  <c r="C232" i="1"/>
  <c r="D232" i="1"/>
  <c r="E232" i="1"/>
  <c r="F232" i="1"/>
  <c r="C233" i="1"/>
  <c r="D233" i="1"/>
  <c r="E233" i="1"/>
  <c r="F233" i="1"/>
  <c r="C234" i="1"/>
  <c r="D234" i="1"/>
  <c r="E234" i="1"/>
  <c r="E236" i="1" s="1"/>
  <c r="E259" i="1" s="1"/>
  <c r="F234" i="1"/>
  <c r="C235" i="1"/>
  <c r="D235" i="1"/>
  <c r="E235" i="1"/>
  <c r="F235" i="1"/>
  <c r="F236" i="1" s="1"/>
  <c r="F259" i="1" s="1"/>
  <c r="C236" i="1"/>
  <c r="C237" i="1"/>
  <c r="D237" i="1"/>
  <c r="D239" i="1" s="1"/>
  <c r="D215" i="1" s="1"/>
  <c r="G215" i="1" s="1"/>
  <c r="E237" i="1"/>
  <c r="F237" i="1"/>
  <c r="F239" i="1"/>
  <c r="F215" i="1" s="1"/>
  <c r="C238" i="1"/>
  <c r="C239" i="1" s="1"/>
  <c r="C215" i="1" s="1"/>
  <c r="D238" i="1"/>
  <c r="E238" i="1"/>
  <c r="F238" i="1"/>
  <c r="E239" i="1"/>
  <c r="E215" i="1" s="1"/>
  <c r="C240" i="1"/>
  <c r="D240" i="1"/>
  <c r="E240" i="1"/>
  <c r="E242" i="1" s="1"/>
  <c r="F240" i="1"/>
  <c r="C241" i="1"/>
  <c r="D241" i="1"/>
  <c r="D242" i="1" s="1"/>
  <c r="E241" i="1"/>
  <c r="F241" i="1"/>
  <c r="G249" i="1"/>
  <c r="F250" i="1"/>
  <c r="G250" i="1"/>
  <c r="G251" i="1"/>
  <c r="G252" i="1"/>
  <c r="C253" i="1"/>
  <c r="C256" i="1" s="1"/>
  <c r="C280" i="1" s="1"/>
  <c r="G253" i="1"/>
  <c r="G254" i="1"/>
  <c r="G255" i="1"/>
  <c r="G256" i="1"/>
  <c r="G257" i="1"/>
  <c r="G258" i="1"/>
  <c r="C259" i="1"/>
  <c r="G259" i="1"/>
  <c r="C265" i="1"/>
  <c r="D265" i="1"/>
  <c r="G265" i="1"/>
  <c r="E265" i="1"/>
  <c r="F265" i="1"/>
  <c r="C266" i="1"/>
  <c r="C270" i="1"/>
  <c r="D266" i="1"/>
  <c r="E266" i="1"/>
  <c r="E270" i="1"/>
  <c r="F266" i="1"/>
  <c r="G266" i="1"/>
  <c r="G270" i="1" s="1"/>
  <c r="C267" i="1"/>
  <c r="D267" i="1"/>
  <c r="E267" i="1"/>
  <c r="E278" i="1" s="1"/>
  <c r="F267" i="1"/>
  <c r="F277" i="1" s="1"/>
  <c r="C268" i="1"/>
  <c r="C271" i="1" s="1"/>
  <c r="D268" i="1"/>
  <c r="G268" i="1" s="1"/>
  <c r="G271" i="1" s="1"/>
  <c r="E268" i="1"/>
  <c r="E271" i="1"/>
  <c r="F268" i="1"/>
  <c r="F271" i="1" s="1"/>
  <c r="C269" i="1"/>
  <c r="C276" i="1"/>
  <c r="D269" i="1"/>
  <c r="E269" i="1"/>
  <c r="E276" i="1"/>
  <c r="F269" i="1"/>
  <c r="F276" i="1" s="1"/>
  <c r="G273" i="1"/>
  <c r="C274" i="1"/>
  <c r="E274" i="1"/>
  <c r="C275" i="1"/>
  <c r="E275" i="1"/>
  <c r="D286" i="1"/>
  <c r="E286" i="1"/>
  <c r="F286" i="1"/>
  <c r="D287" i="1"/>
  <c r="E287" i="1"/>
  <c r="F287" i="1"/>
  <c r="D288" i="1"/>
  <c r="E288" i="1"/>
  <c r="F288" i="1"/>
  <c r="D289" i="1"/>
  <c r="E289" i="1"/>
  <c r="F289" i="1"/>
  <c r="D290" i="1"/>
  <c r="E290" i="1"/>
  <c r="F290" i="1"/>
  <c r="D291" i="1"/>
  <c r="E291" i="1"/>
  <c r="F291" i="1"/>
  <c r="C292" i="1"/>
  <c r="D292" i="1"/>
  <c r="E292" i="1"/>
  <c r="F292" i="1"/>
  <c r="D270" i="1"/>
  <c r="E254" i="1"/>
  <c r="E279" i="1" s="1"/>
  <c r="G275" i="1"/>
  <c r="D274" i="1"/>
  <c r="G274" i="1" s="1"/>
  <c r="D254" i="1"/>
  <c r="D279" i="1" s="1"/>
  <c r="E251" i="1"/>
  <c r="E257" i="1" s="1"/>
  <c r="D278" i="1"/>
  <c r="D275" i="1"/>
  <c r="C254" i="1"/>
  <c r="C279" i="1" s="1"/>
  <c r="F254" i="1" l="1"/>
  <c r="G200" i="1"/>
  <c r="E248" i="1"/>
  <c r="E277" i="1" s="1"/>
  <c r="C242" i="1"/>
  <c r="C225" i="1" s="1"/>
  <c r="C226" i="1" s="1"/>
  <c r="D236" i="1"/>
  <c r="D259" i="1" s="1"/>
  <c r="E250" i="1"/>
  <c r="E252" i="1" s="1"/>
  <c r="G214" i="1"/>
  <c r="G196" i="1"/>
  <c r="C199" i="1"/>
  <c r="G269" i="1"/>
  <c r="G267" i="1"/>
  <c r="F242" i="1"/>
  <c r="F225" i="1" s="1"/>
  <c r="D199" i="1"/>
  <c r="G199" i="1" s="1"/>
  <c r="D250" i="1"/>
  <c r="D252" i="1" s="1"/>
  <c r="E223" i="1"/>
  <c r="F223" i="1"/>
  <c r="G216" i="1"/>
  <c r="G197" i="1"/>
  <c r="G192" i="1"/>
  <c r="D244" i="1"/>
  <c r="D243" i="1"/>
  <c r="D225" i="1"/>
  <c r="D226" i="1" s="1"/>
  <c r="C252" i="1"/>
  <c r="C255" i="1"/>
  <c r="C277" i="1"/>
  <c r="C243" i="1"/>
  <c r="E244" i="1"/>
  <c r="E243" i="1"/>
  <c r="E225" i="1"/>
  <c r="E226" i="1" s="1"/>
  <c r="E256" i="1"/>
  <c r="E280" i="1" s="1"/>
  <c r="E255" i="1"/>
  <c r="F244" i="1"/>
  <c r="D253" i="1"/>
  <c r="G222" i="1"/>
  <c r="F278" i="1"/>
  <c r="D276" i="1"/>
  <c r="D271" i="1"/>
  <c r="F249" i="1"/>
  <c r="G221" i="1"/>
  <c r="F279" i="1"/>
  <c r="D223" i="1"/>
  <c r="F253" i="1"/>
  <c r="C278" i="1"/>
  <c r="C198" i="1"/>
  <c r="F251" i="1"/>
  <c r="D248" i="1"/>
  <c r="D277" i="1" s="1"/>
  <c r="F270" i="1"/>
  <c r="C249" i="1"/>
  <c r="C257" i="1" s="1"/>
  <c r="F257" i="1" l="1"/>
  <c r="C244" i="1"/>
  <c r="F243" i="1"/>
  <c r="F252" i="1"/>
  <c r="F255" i="1"/>
  <c r="F256" i="1"/>
  <c r="F280" i="1" s="1"/>
  <c r="G223" i="1"/>
  <c r="G248" i="1"/>
  <c r="D256" i="1"/>
  <c r="D280" i="1" s="1"/>
  <c r="D255" i="1"/>
</calcChain>
</file>

<file path=xl/sharedStrings.xml><?xml version="1.0" encoding="utf-8"?>
<sst xmlns="http://schemas.openxmlformats.org/spreadsheetml/2006/main" count="877" uniqueCount="600">
  <si>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</si>
  <si>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</si>
  <si>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</si>
  <si>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</si>
  <si>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</si>
  <si>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</si>
  <si>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</si>
  <si>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</si>
  <si>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</si>
  <si>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</si>
  <si>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</si>
  <si>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</si>
  <si>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</si>
  <si>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</si>
  <si>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</si>
  <si>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</si>
  <si>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</si>
  <si>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</si>
  <si>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</si>
  <si>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</si>
  <si>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</si>
  <si>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 xml:space="preserve">    авансовое использование прибыли</t>
  </si>
  <si>
    <t>оказание услуг по оперативно-диспетчерскому управлению в электроэнергетике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</si>
  <si>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</si>
  <si>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</si>
  <si>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</si>
  <si>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</si>
  <si>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оказание услуг по передаче тепловой энергии, теплоносителя</t>
  </si>
  <si>
    <t>оказания услуг по передаче тепловой энергии, теплоносителя</t>
  </si>
  <si>
    <t>производство и поставка тепловой энергии (мощности)</t>
  </si>
  <si>
    <t>реализации тепловой энергии (мощности)</t>
  </si>
  <si>
    <t>производства и поставки тепловой энергии (мощности)</t>
  </si>
  <si>
    <t xml:space="preserve">2 Источники финансирования инвестиционной программы субъекта электроэнергетики </t>
  </si>
  <si>
    <t>Вексели</t>
  </si>
  <si>
    <t>Источники финансирования инвестиционной программы всего (строка I+строка II) всего, в том числе:</t>
  </si>
  <si>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</si>
  <si>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</si>
  <si>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</si>
  <si>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</si>
  <si>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</si>
  <si>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</si>
  <si>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конец периода</t>
  </si>
  <si>
    <t>Расходы на оплату труда с учетом ЕСН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</si>
  <si>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</si>
  <si>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</si>
  <si>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</si>
  <si>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</si>
  <si>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</si>
  <si>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</si>
  <si>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</si>
  <si>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</si>
  <si>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</si>
  <si>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</si>
  <si>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</si>
  <si>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</si>
  <si>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</si>
  <si>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</si>
  <si>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</si>
  <si>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III</t>
  </si>
  <si>
    <t>2.3</t>
  </si>
  <si>
    <t>1.4</t>
  </si>
  <si>
    <t>2.4</t>
  </si>
  <si>
    <t>2.5</t>
  </si>
  <si>
    <t>2.6</t>
  </si>
  <si>
    <t>2.7</t>
  </si>
  <si>
    <t>2.8</t>
  </si>
  <si>
    <t>2.9</t>
  </si>
  <si>
    <t>3.1</t>
  </si>
  <si>
    <t>3.2</t>
  </si>
  <si>
    <t>Погашение кредитов и займов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</si>
  <si>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</si>
  <si>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</si>
  <si>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</si>
  <si>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</si>
  <si>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</si>
  <si>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</si>
  <si>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</si>
  <si>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</si>
  <si>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</si>
  <si>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</si>
  <si>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</si>
  <si>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</si>
  <si>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</si>
  <si>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</si>
  <si>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</si>
  <si>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</si>
  <si>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</si>
  <si>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</si>
  <si>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</si>
  <si>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</si>
  <si>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</si>
  <si>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</si>
  <si>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</si>
  <si>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</si>
  <si>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</si>
  <si>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</si>
  <si>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</si>
  <si>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</si>
  <si>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</si>
  <si>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</si>
  <si>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</si>
  <si>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</si>
  <si>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</si>
  <si>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</si>
  <si>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</si>
  <si>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</si>
  <si>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</si>
  <si>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</si>
  <si>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</si>
  <si>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</si>
  <si>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</si>
  <si>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</si>
  <si>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</si>
  <si>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</si>
  <si>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</si>
  <si>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</si>
  <si>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</si>
  <si>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</si>
  <si>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</si>
  <si>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</si>
  <si>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</si>
  <si>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</si>
  <si>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</si>
  <si>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</si>
  <si>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</si>
  <si>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</si>
  <si>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</si>
  <si>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</si>
  <si>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</si>
  <si>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</si>
  <si>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</si>
  <si>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</si>
  <si>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</si>
  <si>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</si>
  <si>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</si>
  <si>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</si>
  <si>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</si>
  <si>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</si>
  <si>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</si>
  <si>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</si>
  <si>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</si>
  <si>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</si>
  <si>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</si>
  <si>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</si>
  <si>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</si>
  <si>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</si>
  <si>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</si>
  <si>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</si>
  <si>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</si>
  <si>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</si>
  <si>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</si>
  <si>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</si>
  <si>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</si>
  <si>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</si>
  <si>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</si>
  <si>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</si>
  <si>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</si>
  <si>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</si>
  <si>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</si>
  <si>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</si>
  <si>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</si>
  <si>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</si>
  <si>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</si>
  <si>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</si>
  <si>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</si>
  <si>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</si>
  <si>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</si>
  <si>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</si>
  <si>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</si>
  <si>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</si>
  <si>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</si>
  <si>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</si>
  <si>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</si>
  <si>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</si>
  <si>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</si>
  <si>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</si>
  <si>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</si>
  <si>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</si>
  <si>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</si>
  <si>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</si>
  <si>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</si>
  <si>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</si>
  <si>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</si>
  <si>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</si>
  <si>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</si>
  <si>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</si>
  <si>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</si>
  <si>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</si>
  <si>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</si>
  <si>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</si>
  <si>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</si>
  <si>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</si>
  <si>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</si>
  <si>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</si>
  <si>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</si>
  <si>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</si>
  <si>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</si>
  <si>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</si>
  <si>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</si>
  <si>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</si>
  <si>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</si>
  <si>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</si>
  <si>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</si>
  <si>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</si>
  <si>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</si>
  <si>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</si>
  <si>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</si>
  <si>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</si>
  <si>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</si>
  <si>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</si>
  <si>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</si>
  <si>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</si>
  <si>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</si>
  <si>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</si>
  <si>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</si>
  <si>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</si>
  <si>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</si>
  <si>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</si>
  <si>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</si>
  <si>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</si>
  <si>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</si>
  <si>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</si>
  <si>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</si>
  <si>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</si>
  <si>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</si>
  <si>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</si>
  <si>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</si>
  <si>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</si>
  <si>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</si>
  <si>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</si>
  <si>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</si>
  <si>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</si>
  <si>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</si>
  <si>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</si>
  <si>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</si>
  <si>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</si>
  <si>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</si>
  <si>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</si>
  <si>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</si>
  <si>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</si>
  <si>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</si>
  <si>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</si>
  <si>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</si>
  <si>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</si>
  <si>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</si>
  <si>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</si>
  <si>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</si>
  <si>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</si>
  <si>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</si>
  <si>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</si>
  <si>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</si>
  <si>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</si>
  <si>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</si>
  <si>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</si>
  <si>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</si>
  <si>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</si>
  <si>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</si>
  <si>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</si>
  <si>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</si>
  <si>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</si>
  <si>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</si>
  <si>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</si>
  <si>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</si>
  <si>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</si>
  <si>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</si>
  <si>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</si>
  <si>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</si>
  <si>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</si>
  <si>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</si>
  <si>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</si>
  <si>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</si>
  <si>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</si>
  <si>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</si>
  <si>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</si>
  <si>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</si>
  <si>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</si>
  <si>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</si>
  <si>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</si>
  <si>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</si>
  <si>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</si>
  <si>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</si>
  <si>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</si>
  <si>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</si>
  <si>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</si>
  <si>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</si>
  <si>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</si>
  <si>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</si>
  <si>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</si>
  <si>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</si>
  <si>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</si>
  <si>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</si>
  <si>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</si>
  <si>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</si>
  <si>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</si>
  <si>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</si>
  <si>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</si>
  <si>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</si>
  <si>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</si>
  <si>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</si>
  <si>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</si>
  <si>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</si>
  <si>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</si>
  <si>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</si>
  <si>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</si>
  <si>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</si>
  <si>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</si>
  <si>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</si>
  <si>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</si>
  <si>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</si>
  <si>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</si>
  <si>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</si>
  <si>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</si>
  <si>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</si>
  <si>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</si>
  <si>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</si>
  <si>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</si>
  <si>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</si>
  <si>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</si>
  <si>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</si>
  <si>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</si>
  <si>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</si>
  <si>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</si>
  <si>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</si>
  <si>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</si>
  <si>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</si>
  <si>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</si>
  <si>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</si>
  <si>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</si>
  <si>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</si>
  <si>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</si>
  <si>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</si>
  <si>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</si>
  <si>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</si>
  <si>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</si>
  <si>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</si>
  <si>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</si>
  <si>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</si>
  <si>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</si>
  <si>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</si>
  <si>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</si>
  <si>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</si>
  <si>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</si>
  <si>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</si>
  <si>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</si>
  <si>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</si>
  <si>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</si>
  <si>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</si>
  <si>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</si>
  <si>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</si>
  <si>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</si>
  <si>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</si>
  <si>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</si>
  <si>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</si>
  <si>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</si>
  <si>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</si>
  <si>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</si>
  <si>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</si>
  <si>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</si>
  <si>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</si>
  <si>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</si>
  <si>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</si>
  <si>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</si>
  <si>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</si>
  <si>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</si>
  <si>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</si>
  <si>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</si>
  <si>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</si>
  <si>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</si>
  <si>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</si>
  <si>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</si>
  <si>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</si>
  <si>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</si>
  <si>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</si>
  <si>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</si>
  <si>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</si>
  <si>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</si>
  <si>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</si>
  <si>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</si>
  <si>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</si>
  <si>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</si>
  <si>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</si>
  <si>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</si>
  <si>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</si>
  <si>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</si>
  <si>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</si>
  <si>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</si>
  <si>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</si>
  <si>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</si>
  <si>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</si>
  <si>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</si>
  <si>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</si>
  <si>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</si>
  <si>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</si>
  <si>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</si>
  <si>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</si>
  <si>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</si>
  <si>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</si>
  <si>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</si>
  <si>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</si>
  <si>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</si>
  <si>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</si>
  <si>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</si>
  <si>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</si>
  <si>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</si>
  <si>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</si>
  <si>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</si>
  <si>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</si>
  <si>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</si>
  <si>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</si>
  <si>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</si>
  <si>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</si>
  <si>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</si>
  <si>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</si>
  <si>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</si>
  <si>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</si>
  <si>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</si>
  <si>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</si>
  <si>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</si>
  <si>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</si>
  <si>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</si>
  <si>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</si>
  <si>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</si>
  <si>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</si>
  <si>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</si>
  <si>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</si>
  <si>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</si>
  <si>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</si>
  <si>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</si>
  <si>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</si>
  <si>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</si>
  <si>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</si>
  <si>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</si>
  <si>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</si>
  <si>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</si>
  <si>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</si>
  <si>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</si>
  <si>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</si>
  <si>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</si>
  <si>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</si>
  <si>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</si>
  <si>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</si>
  <si>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</si>
  <si>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</si>
  <si>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</si>
  <si>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</si>
  <si>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</si>
  <si>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</si>
  <si>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</si>
  <si>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</si>
  <si>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</si>
  <si>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</si>
  <si>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</si>
  <si>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</si>
  <si>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</si>
  <si>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</si>
  <si>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</si>
  <si>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</si>
  <si>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</si>
  <si>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</si>
  <si>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</si>
  <si>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</si>
  <si>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</si>
  <si>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</si>
  <si>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</si>
  <si>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</si>
  <si>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</si>
  <si>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</si>
  <si>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</si>
  <si>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</si>
  <si>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</si>
  <si>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</si>
  <si>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</si>
  <si>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</si>
  <si>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</si>
  <si>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</si>
  <si>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</si>
  <si>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</si>
  <si>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</si>
  <si>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</si>
  <si>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</si>
  <si>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</si>
  <si>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</si>
  <si>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</si>
  <si>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</si>
  <si>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</si>
  <si>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</si>
  <si>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</si>
  <si>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</si>
  <si>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</si>
  <si>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</si>
  <si>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</si>
  <si>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</si>
  <si>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</si>
  <si>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</si>
  <si>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</si>
  <si>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</si>
  <si>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</si>
  <si>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</si>
  <si>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</si>
  <si>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</si>
  <si>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</si>
  <si>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</si>
  <si>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</si>
  <si>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</si>
  <si>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</si>
  <si>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</si>
  <si>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</si>
  <si>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</si>
  <si>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</si>
  <si>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</si>
  <si>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</si>
  <si>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</si>
  <si>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</si>
  <si>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</si>
  <si>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</si>
  <si>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</si>
  <si>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</si>
  <si>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</si>
  <si>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</si>
  <si>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</si>
  <si>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</si>
  <si>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</si>
  <si>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</si>
  <si>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</si>
  <si>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</si>
  <si>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</si>
  <si>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</si>
  <si>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</si>
  <si>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</si>
  <si>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</si>
  <si>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</si>
  <si>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</si>
  <si>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</si>
  <si>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</si>
  <si>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</si>
  <si>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</si>
  <si>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</si>
  <si>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</si>
  <si>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</si>
  <si>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</si>
  <si>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</si>
  <si>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в части обеспечения надежности</t>
  </si>
  <si>
    <t xml:space="preserve">в части управления технологическими режимами 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</si>
  <si>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</si>
  <si>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</si>
  <si>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</si>
  <si>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</si>
  <si>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</si>
  <si>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производство и поставка электрической энергии и мощности</t>
  </si>
  <si>
    <t>оказание услуг по передаче электрической энергии</t>
  </si>
  <si>
    <t>реализация электрической энергии и мощности</t>
  </si>
  <si>
    <t>3.3</t>
  </si>
  <si>
    <t>3.4</t>
  </si>
  <si>
    <t>3.5</t>
  </si>
  <si>
    <t>недоиспользованная амортизация прошлых лет всего, в том числе:</t>
  </si>
  <si>
    <t>2.5.2</t>
  </si>
  <si>
    <t>2.5.2.1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</si>
  <si>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</si>
  <si>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</si>
  <si>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</si>
  <si>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</si>
  <si>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</si>
  <si>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</si>
  <si>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</si>
  <si>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</si>
  <si>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</si>
  <si>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</si>
  <si>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Иные сведения: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</si>
  <si>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</si>
  <si>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</si>
  <si>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</si>
  <si>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</si>
  <si>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</si>
  <si>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</si>
  <si>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</si>
  <si>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1.1.1.8</t>
  </si>
  <si>
    <t>средства от эмиссии акций</t>
  </si>
  <si>
    <t>цен (тарифов) на услуги по передаче электрической энергии;</t>
  </si>
  <si>
    <t>1.1.1.1.1</t>
  </si>
  <si>
    <t>1.1.1.1.2</t>
  </si>
  <si>
    <t>1.2.1.1.1</t>
  </si>
  <si>
    <t>1.2.1.1.2</t>
  </si>
  <si>
    <t>1.2.3.1.1</t>
  </si>
  <si>
    <t>1.2.3.1.2.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</si>
  <si>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</si>
  <si>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</si>
  <si>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</si>
  <si>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Утвержденный план</t>
  </si>
  <si>
    <t xml:space="preserve">к приказу министерства промышленности и энергетики Саратовской области 
</t>
  </si>
  <si>
    <t xml:space="preserve">ЗАО "Саратовское предприятие городских электрических сетей"       </t>
  </si>
  <si>
    <t xml:space="preserve">Раздел 3. Источники финансирования инвестиционной программы
</t>
  </si>
  <si>
    <t>Саратовская область</t>
  </si>
  <si>
    <t>План</t>
  </si>
  <si>
    <t>2022 год</t>
  </si>
  <si>
    <t>2023 год</t>
  </si>
  <si>
    <t>2024 год</t>
  </si>
  <si>
    <t>2025 год</t>
  </si>
  <si>
    <t>2026 год</t>
  </si>
  <si>
    <t>Приложение N 8</t>
  </si>
  <si>
    <t xml:space="preserve">от 29 октября 2021 года. № 268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</si>
</sst>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</numFmts>
  <fonts count="6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6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Calibri"/>
      <family val="2"/>
    </font>
    <font>
      <sz val="12"/>
      <color indexed="8"/>
      <name val="Calibri"/>
      <family val="2"/>
      <charset val="204"/>
    </font>
    <font>
      <b/>
      <sz val="12"/>
      <color indexed="9"/>
      <name val="Calibri"/>
      <family val="2"/>
    </font>
    <font>
      <b/>
      <sz val="12"/>
      <color indexed="9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2"/>
      <color indexed="10"/>
      <name val="Calibri"/>
      <family val="2"/>
      <charset val="204"/>
    </font>
    <font>
      <b/>
      <sz val="13"/>
      <name val="Calibri"/>
      <family val="2"/>
      <charset val="204"/>
    </font>
    <font>
      <i/>
      <sz val="12"/>
      <name val="Calibri"/>
      <family val="2"/>
      <charset val="204"/>
    </font>
    <font>
      <b/>
      <sz val="14"/>
      <color indexed="10"/>
      <name val="Calibri"/>
      <family val="2"/>
      <charset val="204"/>
    </font>
    <font>
      <b/>
      <sz val="12"/>
      <color indexed="8"/>
      <name val="Calibri"/>
      <family val="2"/>
      <charset val="204"/>
    </font>
    <font>
      <i/>
      <sz val="12"/>
      <color indexed="8"/>
      <name val="Calibri"/>
      <family val="2"/>
      <charset val="204"/>
    </font>
    <font>
      <b/>
      <sz val="12"/>
      <color indexed="6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name val="Arial"/>
      <family val="2"/>
      <charset val="204"/>
    </font>
    <font>
      <sz val="16"/>
      <name val="Arial"/>
      <family val="2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80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61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62" fillId="0" borderId="0"/>
    <xf numFmtId="0" fontId="1" fillId="0" borderId="0"/>
    <xf numFmtId="0" fontId="62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3" fillId="0" borderId="0"/>
    <xf numFmtId="0" fontId="61" fillId="0" borderId="0"/>
    <xf numFmtId="0" fontId="1" fillId="0" borderId="0"/>
    <xf numFmtId="0" fontId="19" fillId="0" borderId="0"/>
    <xf numFmtId="0" fontId="29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18" fillId="0" borderId="0" applyFont="0" applyFill="0" applyBorder="0" applyAlignment="0" applyProtection="0"/>
    <xf numFmtId="9" fontId="39" fillId="0" borderId="0" applyFill="0" applyBorder="0" applyAlignment="0" applyProtection="0"/>
    <xf numFmtId="9" fontId="3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1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4" fontId="41" fillId="0" borderId="0" applyFont="0" applyFill="0" applyBorder="0" applyAlignment="0" applyProtection="0"/>
    <xf numFmtId="164" fontId="41" fillId="0" borderId="0" applyFont="0" applyFill="0" applyBorder="0" applyAlignment="0" applyProtection="0"/>
    <xf numFmtId="166" fontId="18" fillId="0" borderId="0" applyFont="0" applyFill="0" applyBorder="0" applyAlignment="0" applyProtection="0"/>
    <xf numFmtId="165" fontId="41" fillId="0" borderId="0" applyFont="0" applyFill="0" applyBorder="0" applyAlignment="0" applyProtection="0"/>
    <xf numFmtId="164" fontId="40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41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318">
    <xf numFmtId="0" fontId="0" fillId="0" borderId="0" xfId="0"/>
    <xf numFmtId="0" fontId="27" fillId="0" borderId="10" xfId="0" applyFont="1" applyFill="1" applyBorder="1" applyAlignment="1" applyProtection="1">
      <alignment horizontal="left"/>
    </xf>
    <xf numFmtId="0" fontId="27" fillId="0" borderId="10" xfId="0" applyFont="1" applyFill="1" applyBorder="1" applyProtection="1"/>
    <xf numFmtId="167" fontId="28" fillId="0" borderId="10" xfId="0" applyNumberFormat="1" applyFont="1" applyFill="1" applyBorder="1" applyAlignment="1" applyProtection="1">
      <alignment horizontal="center"/>
    </xf>
    <xf numFmtId="49" fontId="28" fillId="0" borderId="11" xfId="0" applyNumberFormat="1" applyFont="1" applyFill="1" applyBorder="1" applyAlignment="1" applyProtection="1">
      <alignment horizontal="left" vertical="center" wrapText="1"/>
    </xf>
    <xf numFmtId="0" fontId="28" fillId="0" borderId="11" xfId="0" applyFont="1" applyFill="1" applyBorder="1" applyAlignment="1" applyProtection="1">
      <alignment horizontal="left" wrapText="1"/>
    </xf>
    <xf numFmtId="167" fontId="28" fillId="0" borderId="12" xfId="0" applyNumberFormat="1" applyFont="1" applyFill="1" applyBorder="1" applyAlignment="1" applyProtection="1">
      <alignment horizontal="center"/>
    </xf>
    <xf numFmtId="0" fontId="28" fillId="0" borderId="11" xfId="0" applyFont="1" applyFill="1" applyBorder="1" applyAlignment="1" applyProtection="1">
      <alignment horizontal="left" vertical="center" wrapText="1"/>
    </xf>
    <xf numFmtId="167" fontId="28" fillId="0" borderId="12" xfId="0" applyNumberFormat="1" applyFont="1" applyFill="1" applyBorder="1" applyAlignment="1" applyProtection="1">
      <alignment horizontal="center" vertical="center"/>
    </xf>
    <xf numFmtId="49" fontId="30" fillId="0" borderId="11" xfId="0" applyNumberFormat="1" applyFont="1" applyFill="1" applyBorder="1" applyAlignment="1" applyProtection="1">
      <alignment horizontal="left" vertical="center" wrapText="1"/>
    </xf>
    <xf numFmtId="0" fontId="27" fillId="0" borderId="10" xfId="0" applyFont="1" applyFill="1" applyBorder="1" applyAlignment="1" applyProtection="1">
      <alignment horizontal="center"/>
    </xf>
    <xf numFmtId="0" fontId="27" fillId="0" borderId="10" xfId="0" applyFont="1" applyBorder="1" applyProtection="1"/>
    <xf numFmtId="167" fontId="28" fillId="0" borderId="10" xfId="78" applyNumberFormat="1" applyFont="1" applyFill="1" applyBorder="1" applyAlignment="1" applyProtection="1">
      <alignment horizontal="center"/>
    </xf>
    <xf numFmtId="49" fontId="28" fillId="0" borderId="11" xfId="0" applyNumberFormat="1" applyFont="1" applyFill="1" applyBorder="1" applyAlignment="1" applyProtection="1">
      <alignment horizontal="center" vertical="center" wrapText="1"/>
    </xf>
    <xf numFmtId="0" fontId="28" fillId="0" borderId="11" xfId="0" applyFont="1" applyBorder="1" applyAlignment="1" applyProtection="1">
      <alignment horizontal="left" wrapText="1"/>
    </xf>
    <xf numFmtId="0" fontId="28" fillId="0" borderId="11" xfId="0" applyFont="1" applyBorder="1" applyAlignment="1" applyProtection="1">
      <alignment horizontal="left" vertical="center" wrapText="1"/>
    </xf>
    <xf numFmtId="0" fontId="28" fillId="0" borderId="12" xfId="0" applyFont="1" applyBorder="1" applyAlignment="1" applyProtection="1">
      <alignment horizontal="left" vertical="center" wrapText="1"/>
    </xf>
    <xf numFmtId="0" fontId="28" fillId="0" borderId="13" xfId="0" applyFont="1" applyBorder="1" applyAlignment="1" applyProtection="1">
      <alignment horizontal="left" vertical="center"/>
    </xf>
    <xf numFmtId="0" fontId="28" fillId="0" borderId="11" xfId="58" applyFont="1" applyFill="1" applyBorder="1" applyAlignment="1" applyProtection="1">
      <alignment horizontal="left" vertical="top" wrapText="1"/>
    </xf>
    <xf numFmtId="167" fontId="28" fillId="0" borderId="11" xfId="78" applyNumberFormat="1" applyFont="1" applyFill="1" applyBorder="1" applyAlignment="1" applyProtection="1">
      <alignment horizontal="center"/>
    </xf>
    <xf numFmtId="49" fontId="28" fillId="0" borderId="12" xfId="0" applyNumberFormat="1" applyFont="1" applyFill="1" applyBorder="1" applyAlignment="1" applyProtection="1">
      <alignment horizontal="center" vertical="center" wrapText="1"/>
    </xf>
    <xf numFmtId="0" fontId="28" fillId="0" borderId="11" xfId="58" applyFont="1" applyFill="1" applyBorder="1" applyAlignment="1" applyProtection="1">
      <alignment horizontal="left" vertical="top" wrapText="1" indent="3"/>
    </xf>
    <xf numFmtId="0" fontId="28" fillId="0" borderId="11" xfId="58" applyFont="1" applyFill="1" applyBorder="1" applyAlignment="1" applyProtection="1">
      <alignment horizontal="left" vertical="center" wrapText="1"/>
    </xf>
    <xf numFmtId="0" fontId="28" fillId="0" borderId="13" xfId="58" applyFont="1" applyFill="1" applyBorder="1" applyAlignment="1" applyProtection="1">
      <alignment horizontal="left" vertical="top" wrapText="1" indent="3"/>
    </xf>
    <xf numFmtId="167" fontId="28" fillId="0" borderId="14" xfId="78" applyNumberFormat="1" applyFont="1" applyFill="1" applyBorder="1" applyAlignment="1" applyProtection="1">
      <alignment horizontal="center"/>
    </xf>
    <xf numFmtId="0" fontId="31" fillId="0" borderId="10" xfId="0" applyFont="1" applyBorder="1" applyProtection="1"/>
    <xf numFmtId="167" fontId="28" fillId="24" borderId="10" xfId="0" applyNumberFormat="1" applyFont="1" applyFill="1" applyBorder="1" applyProtection="1"/>
    <xf numFmtId="167" fontId="28" fillId="24" borderId="12" xfId="0" applyNumberFormat="1" applyFont="1" applyFill="1" applyBorder="1" applyProtection="1"/>
    <xf numFmtId="167" fontId="28" fillId="24" borderId="11" xfId="0" applyNumberFormat="1" applyFont="1" applyFill="1" applyBorder="1" applyProtection="1"/>
    <xf numFmtId="167" fontId="28" fillId="24" borderId="11" xfId="0" applyNumberFormat="1" applyFont="1" applyFill="1" applyBorder="1" applyAlignment="1" applyProtection="1">
      <alignment vertical="center"/>
    </xf>
    <xf numFmtId="167" fontId="28" fillId="24" borderId="15" xfId="0" applyNumberFormat="1" applyFont="1" applyFill="1" applyBorder="1" applyProtection="1"/>
    <xf numFmtId="167" fontId="28" fillId="24" borderId="10" xfId="78" applyNumberFormat="1" applyFont="1" applyFill="1" applyBorder="1" applyAlignment="1" applyProtection="1">
      <alignment horizontal="right"/>
    </xf>
    <xf numFmtId="167" fontId="28" fillId="24" borderId="16" xfId="0" applyNumberFormat="1" applyFont="1" applyFill="1" applyBorder="1" applyProtection="1"/>
    <xf numFmtId="0" fontId="28" fillId="0" borderId="0" xfId="58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28" fillId="25" borderId="11" xfId="0" applyNumberFormat="1" applyFont="1" applyFill="1" applyBorder="1" applyAlignment="1" applyProtection="1">
      <alignment horizontal="left" vertical="center" wrapText="1"/>
    </xf>
    <xf numFmtId="0" fontId="28" fillId="25" borderId="11" xfId="0" applyFont="1" applyFill="1" applyBorder="1" applyAlignment="1" applyProtection="1">
      <alignment horizontal="left" wrapText="1"/>
    </xf>
    <xf numFmtId="167" fontId="28" fillId="25" borderId="12" xfId="0" applyNumberFormat="1" applyFont="1" applyFill="1" applyBorder="1" applyAlignment="1" applyProtection="1">
      <alignment horizontal="center"/>
    </xf>
    <xf numFmtId="167" fontId="28" fillId="25" borderId="11" xfId="0" applyNumberFormat="1" applyFont="1" applyFill="1" applyBorder="1" applyProtection="1"/>
    <xf numFmtId="49" fontId="28" fillId="26" borderId="11" xfId="0" applyNumberFormat="1" applyFont="1" applyFill="1" applyBorder="1" applyAlignment="1" applyProtection="1">
      <alignment horizontal="left" vertical="center" wrapText="1"/>
    </xf>
    <xf numFmtId="0" fontId="28" fillId="26" borderId="11" xfId="58" applyFont="1" applyFill="1" applyBorder="1" applyAlignment="1" applyProtection="1">
      <alignment vertical="top" wrapText="1"/>
    </xf>
    <xf numFmtId="167" fontId="28" fillId="26" borderId="12" xfId="0" applyNumberFormat="1" applyFont="1" applyFill="1" applyBorder="1" applyAlignment="1" applyProtection="1">
      <alignment horizontal="center"/>
    </xf>
    <xf numFmtId="167" fontId="28" fillId="26" borderId="11" xfId="0" applyNumberFormat="1" applyFont="1" applyFill="1" applyBorder="1" applyAlignment="1" applyProtection="1">
      <alignment vertical="center"/>
    </xf>
    <xf numFmtId="49" fontId="28" fillId="25" borderId="11" xfId="0" applyNumberFormat="1" applyFont="1" applyFill="1" applyBorder="1" applyAlignment="1" applyProtection="1">
      <alignment horizontal="center" vertical="center" wrapText="1"/>
    </xf>
    <xf numFmtId="0" fontId="28" fillId="25" borderId="11" xfId="0" applyFont="1" applyFill="1" applyBorder="1" applyAlignment="1" applyProtection="1">
      <alignment horizontal="left" vertical="center" wrapText="1"/>
    </xf>
    <xf numFmtId="167" fontId="28" fillId="25" borderId="12" xfId="0" applyNumberFormat="1" applyFont="1" applyFill="1" applyBorder="1" applyAlignment="1" applyProtection="1">
      <alignment horizontal="center" vertical="center"/>
    </xf>
    <xf numFmtId="167" fontId="28" fillId="25" borderId="11" xfId="0" applyNumberFormat="1" applyFont="1" applyFill="1" applyBorder="1" applyAlignment="1" applyProtection="1">
      <alignment vertical="center"/>
    </xf>
    <xf numFmtId="0" fontId="28" fillId="25" borderId="11" xfId="58" applyFont="1" applyFill="1" applyBorder="1" applyAlignment="1" applyProtection="1">
      <alignment horizontal="left" vertical="top" wrapText="1"/>
    </xf>
    <xf numFmtId="167" fontId="28" fillId="25" borderId="11" xfId="78" applyNumberFormat="1" applyFont="1" applyFill="1" applyBorder="1" applyAlignment="1" applyProtection="1">
      <alignment horizontal="center"/>
    </xf>
    <xf numFmtId="167" fontId="28" fillId="26" borderId="11" xfId="0" applyNumberFormat="1" applyFont="1" applyFill="1" applyBorder="1" applyProtection="1"/>
    <xf numFmtId="49" fontId="28" fillId="27" borderId="11" xfId="0" applyNumberFormat="1" applyFont="1" applyFill="1" applyBorder="1" applyAlignment="1" applyProtection="1">
      <alignment horizontal="center" vertical="center" wrapText="1"/>
    </xf>
    <xf numFmtId="0" fontId="28" fillId="27" borderId="11" xfId="58" applyFont="1" applyFill="1" applyBorder="1" applyAlignment="1" applyProtection="1">
      <alignment horizontal="left" vertical="top" wrapText="1"/>
    </xf>
    <xf numFmtId="167" fontId="28" fillId="27" borderId="11" xfId="78" applyNumberFormat="1" applyFont="1" applyFill="1" applyBorder="1" applyAlignment="1" applyProtection="1">
      <alignment horizontal="center"/>
    </xf>
    <xf numFmtId="167" fontId="28" fillId="27" borderId="11" xfId="0" applyNumberFormat="1" applyFont="1" applyFill="1" applyBorder="1" applyProtection="1"/>
    <xf numFmtId="0" fontId="42" fillId="0" borderId="0" xfId="0" applyFont="1" applyAlignment="1">
      <alignment horizontal="center" vertical="center" wrapText="1"/>
    </xf>
    <xf numFmtId="167" fontId="28" fillId="24" borderId="12" xfId="0" applyNumberFormat="1" applyFont="1" applyFill="1" applyBorder="1" applyAlignment="1" applyProtection="1">
      <alignment vertical="center"/>
    </xf>
    <xf numFmtId="167" fontId="28" fillId="24" borderId="13" xfId="0" applyNumberFormat="1" applyFont="1" applyFill="1" applyBorder="1" applyAlignment="1" applyProtection="1">
      <alignment vertical="center"/>
    </xf>
    <xf numFmtId="167" fontId="28" fillId="24" borderId="14" xfId="0" applyNumberFormat="1" applyFont="1" applyFill="1" applyBorder="1" applyProtection="1"/>
    <xf numFmtId="167" fontId="28" fillId="0" borderId="12" xfId="0" applyNumberFormat="1" applyFont="1" applyBorder="1" applyProtection="1">
      <protection locked="0"/>
    </xf>
    <xf numFmtId="167" fontId="28" fillId="0" borderId="12" xfId="0" applyNumberFormat="1" applyFont="1" applyBorder="1" applyAlignment="1" applyProtection="1">
      <alignment vertical="center"/>
      <protection locked="0"/>
    </xf>
    <xf numFmtId="167" fontId="28" fillId="28" borderId="12" xfId="0" applyNumberFormat="1" applyFont="1" applyFill="1" applyBorder="1" applyProtection="1">
      <protection locked="0"/>
    </xf>
    <xf numFmtId="167" fontId="28" fillId="24" borderId="11" xfId="78" applyNumberFormat="1" applyFont="1" applyFill="1" applyBorder="1" applyAlignment="1" applyProtection="1">
      <alignment horizontal="right"/>
    </xf>
    <xf numFmtId="167" fontId="28" fillId="28" borderId="14" xfId="78" applyNumberFormat="1" applyFont="1" applyFill="1" applyBorder="1" applyAlignment="1" applyProtection="1">
      <alignment horizontal="right"/>
      <protection locked="0"/>
    </xf>
    <xf numFmtId="167" fontId="28" fillId="25" borderId="12" xfId="0" applyNumberFormat="1" applyFont="1" applyFill="1" applyBorder="1" applyProtection="1">
      <protection locked="0"/>
    </xf>
    <xf numFmtId="167" fontId="28" fillId="25" borderId="12" xfId="0" applyNumberFormat="1" applyFont="1" applyFill="1" applyBorder="1" applyAlignment="1" applyProtection="1">
      <alignment vertical="center"/>
      <protection locked="0"/>
    </xf>
    <xf numFmtId="167" fontId="28" fillId="25" borderId="11" xfId="78" applyNumberFormat="1" applyFont="1" applyFill="1" applyBorder="1" applyAlignment="1" applyProtection="1">
      <alignment horizontal="right"/>
    </xf>
    <xf numFmtId="167" fontId="28" fillId="26" borderId="11" xfId="78" applyNumberFormat="1" applyFont="1" applyFill="1" applyBorder="1" applyAlignment="1" applyProtection="1">
      <alignment horizontal="right"/>
    </xf>
    <xf numFmtId="0" fontId="42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right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right" vertical="center"/>
    </xf>
    <xf numFmtId="0" fontId="26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 wrapText="1"/>
    </xf>
    <xf numFmtId="2" fontId="2" fillId="0" borderId="19" xfId="0" applyNumberFormat="1" applyFont="1" applyFill="1" applyBorder="1" applyAlignment="1">
      <alignment horizontal="right" vertical="center"/>
    </xf>
    <xf numFmtId="169" fontId="1" fillId="0" borderId="19" xfId="0" applyNumberFormat="1" applyFont="1" applyFill="1" applyBorder="1" applyAlignment="1">
      <alignment horizontal="right" vertical="center"/>
    </xf>
    <xf numFmtId="169" fontId="2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2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1" fontId="2" fillId="0" borderId="19" xfId="0" applyNumberFormat="1" applyFont="1" applyFill="1" applyBorder="1" applyAlignment="1">
      <alignment horizontal="right" vertical="center" wrapText="1"/>
    </xf>
    <xf numFmtId="0" fontId="2" fillId="0" borderId="22" xfId="0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6" fillId="0" borderId="0" xfId="0" applyNumberFormat="1" applyFont="1" applyFill="1" applyBorder="1" applyAlignment="1">
      <alignment vertical="center" wrapText="1"/>
    </xf>
    <xf numFmtId="0" fontId="26" fillId="0" borderId="0" xfId="0" applyFont="1" applyFill="1" applyBorder="1" applyAlignment="1">
      <alignment vertical="center" wrapText="1"/>
    </xf>
    <xf numFmtId="2" fontId="2" fillId="25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1" fillId="0" borderId="19" xfId="72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2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4" fontId="1" fillId="25" borderId="19" xfId="72" applyFont="1" applyFill="1" applyBorder="1" applyAlignment="1">
      <alignment horizontal="right" vertical="center"/>
    </xf>
    <xf numFmtId="2" fontId="1" fillId="25" borderId="19" xfId="72" applyNumberFormat="1" applyFont="1" applyFill="1" applyBorder="1" applyAlignment="1">
      <alignment horizontal="right" vertical="center"/>
    </xf>
    <xf numFmtId="169" fontId="2" fillId="0" borderId="19" xfId="0" applyNumberFormat="1" applyFont="1" applyFill="1" applyBorder="1" applyAlignment="1">
      <alignment horizontal="right" vertical="center"/>
    </xf>
    <xf numFmtId="0" fontId="32" fillId="0" borderId="19" xfId="0" applyFont="1" applyFill="1" applyBorder="1" applyAlignment="1">
      <alignment vertical="center"/>
    </xf>
    <xf numFmtId="1" fontId="32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69" fontId="1" fillId="0" borderId="19" xfId="72" applyNumberFormat="1" applyFont="1" applyFill="1" applyBorder="1" applyAlignment="1">
      <alignment horizontal="right" vertical="center"/>
    </xf>
    <xf numFmtId="2" fontId="1" fillId="25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5" borderId="19" xfId="0" applyNumberFormat="1" applyFont="1" applyFill="1" applyBorder="1" applyAlignment="1">
      <alignment horizontal="right" vertical="center"/>
    </xf>
    <xf numFmtId="164" fontId="2" fillId="0" borderId="19" xfId="72" applyFont="1" applyFill="1" applyBorder="1" applyAlignment="1">
      <alignment horizontal="right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3" applyFont="1" applyBorder="1" applyAlignment="1">
      <alignment horizontal="center" vertical="center" wrapText="1"/>
    </xf>
    <xf numFmtId="171" fontId="2" fillId="0" borderId="19" xfId="72" applyNumberFormat="1" applyFont="1" applyFill="1" applyBorder="1" applyAlignment="1">
      <alignment horizontal="center" vertical="center" wrapText="1"/>
    </xf>
    <xf numFmtId="164" fontId="2" fillId="0" borderId="19" xfId="72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1" fontId="1" fillId="0" borderId="19" xfId="0" applyNumberFormat="1" applyFont="1" applyBorder="1" applyAlignment="1">
      <alignment vertical="center"/>
    </xf>
    <xf numFmtId="171" fontId="1" fillId="25" borderId="19" xfId="72" applyNumberFormat="1" applyFont="1" applyFill="1" applyBorder="1" applyAlignment="1">
      <alignment horizontal="center" vertical="center"/>
    </xf>
    <xf numFmtId="171" fontId="1" fillId="0" borderId="19" xfId="72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1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1" fontId="1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3" fillId="0" borderId="19" xfId="43" applyFont="1" applyFill="1" applyBorder="1" applyAlignment="1">
      <alignment horizontal="left" vertical="center" wrapText="1"/>
    </xf>
    <xf numFmtId="164" fontId="2" fillId="0" borderId="19" xfId="72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4" fontId="1" fillId="0" borderId="0" xfId="72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43" fillId="0" borderId="0" xfId="0" applyFont="1" applyFill="1" applyBorder="1" applyAlignment="1">
      <alignment horizontal="left" vertical="center" wrapText="1"/>
    </xf>
    <xf numFmtId="168" fontId="44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43" fontId="1" fillId="0" borderId="19" xfId="0" applyNumberFormat="1" applyFont="1" applyFill="1" applyBorder="1" applyAlignment="1">
      <alignment horizontal="center" vertical="center"/>
    </xf>
    <xf numFmtId="43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4" fillId="0" borderId="19" xfId="0" applyFont="1" applyFill="1" applyBorder="1" applyAlignment="1">
      <alignment horizontal="center" vertical="center"/>
    </xf>
    <xf numFmtId="2" fontId="34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2" fillId="0" borderId="19" xfId="0" applyFont="1" applyFill="1" applyBorder="1" applyAlignment="1">
      <alignment horizontal="left" vertical="center" indent="3"/>
    </xf>
    <xf numFmtId="2" fontId="32" fillId="0" borderId="19" xfId="0" applyNumberFormat="1" applyFont="1" applyFill="1" applyBorder="1" applyAlignment="1">
      <alignment horizontal="center" vertical="center"/>
    </xf>
    <xf numFmtId="164" fontId="32" fillId="0" borderId="19" xfId="72" applyFont="1" applyFill="1" applyBorder="1" applyAlignment="1">
      <alignment horizontal="center" vertical="center"/>
    </xf>
    <xf numFmtId="164" fontId="32" fillId="0" borderId="19" xfId="72" applyFont="1" applyFill="1" applyBorder="1" applyAlignment="1">
      <alignment horizontal="left" vertical="center" indent="1"/>
    </xf>
    <xf numFmtId="0" fontId="32" fillId="0" borderId="19" xfId="0" applyFont="1" applyFill="1" applyBorder="1" applyAlignment="1">
      <alignment horizontal="left" vertical="center" indent="1"/>
    </xf>
    <xf numFmtId="169" fontId="32" fillId="0" borderId="19" xfId="0" applyNumberFormat="1" applyFont="1" applyFill="1" applyBorder="1" applyAlignment="1">
      <alignment horizontal="center" vertical="center"/>
    </xf>
    <xf numFmtId="169" fontId="34" fillId="0" borderId="19" xfId="0" applyNumberFormat="1" applyFont="1" applyFill="1" applyBorder="1" applyAlignment="1">
      <alignment horizontal="center" vertical="center"/>
    </xf>
    <xf numFmtId="164" fontId="32" fillId="0" borderId="19" xfId="72" applyFont="1" applyFill="1" applyBorder="1" applyAlignment="1">
      <alignment vertical="center"/>
    </xf>
    <xf numFmtId="9" fontId="32" fillId="0" borderId="19" xfId="66" applyFont="1" applyFill="1" applyBorder="1" applyAlignment="1">
      <alignment vertical="center"/>
    </xf>
    <xf numFmtId="0" fontId="34" fillId="25" borderId="19" xfId="0" applyFont="1" applyFill="1" applyBorder="1" applyAlignment="1">
      <alignment vertical="center"/>
    </xf>
    <xf numFmtId="164" fontId="32" fillId="0" borderId="19" xfId="71" applyFont="1" applyFill="1" applyBorder="1" applyAlignment="1">
      <alignment vertical="center"/>
    </xf>
    <xf numFmtId="164" fontId="45" fillId="0" borderId="19" xfId="71" applyFont="1" applyFill="1" applyBorder="1" applyAlignment="1">
      <alignment vertical="center"/>
    </xf>
    <xf numFmtId="164" fontId="41" fillId="0" borderId="19" xfId="71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1" fillId="0" borderId="0" xfId="66" applyFont="1" applyFill="1" applyAlignment="1">
      <alignment vertical="center"/>
    </xf>
    <xf numFmtId="0" fontId="35" fillId="0" borderId="19" xfId="50" applyNumberFormat="1" applyFont="1" applyFill="1" applyBorder="1" applyAlignment="1" applyProtection="1">
      <alignment horizontal="left" vertical="center" wrapText="1"/>
    </xf>
    <xf numFmtId="1" fontId="32" fillId="0" borderId="19" xfId="0" applyNumberFormat="1" applyFont="1" applyFill="1" applyBorder="1" applyAlignment="1">
      <alignment horizontal="center" vertical="center"/>
    </xf>
    <xf numFmtId="164" fontId="32" fillId="0" borderId="19" xfId="71" applyFont="1" applyFill="1" applyBorder="1" applyAlignment="1">
      <alignment horizontal="center" vertical="center"/>
    </xf>
    <xf numFmtId="164" fontId="45" fillId="0" borderId="19" xfId="71" applyFont="1" applyFill="1" applyBorder="1" applyAlignment="1">
      <alignment horizontal="center" vertical="center"/>
    </xf>
    <xf numFmtId="0" fontId="32" fillId="0" borderId="19" xfId="0" applyNumberFormat="1" applyFont="1" applyFill="1" applyBorder="1" applyAlignment="1">
      <alignment horizontal="left" vertical="center"/>
    </xf>
    <xf numFmtId="1" fontId="32" fillId="0" borderId="19" xfId="72" applyNumberFormat="1" applyFont="1" applyFill="1" applyBorder="1" applyAlignment="1">
      <alignment horizontal="center" vertical="center"/>
    </xf>
    <xf numFmtId="169" fontId="32" fillId="0" borderId="19" xfId="72" applyNumberFormat="1" applyFont="1" applyFill="1" applyBorder="1" applyAlignment="1">
      <alignment horizontal="center" vertical="center"/>
    </xf>
    <xf numFmtId="169" fontId="45" fillId="0" borderId="19" xfId="72" applyNumberFormat="1" applyFont="1" applyFill="1" applyBorder="1" applyAlignment="1">
      <alignment horizontal="center" vertical="center"/>
    </xf>
    <xf numFmtId="169" fontId="45" fillId="0" borderId="19" xfId="0" applyNumberFormat="1" applyFont="1" applyFill="1" applyBorder="1" applyAlignment="1">
      <alignment horizontal="center" vertical="center"/>
    </xf>
    <xf numFmtId="0" fontId="34" fillId="0" borderId="19" xfId="0" applyFont="1" applyFill="1" applyBorder="1" applyAlignment="1">
      <alignment vertical="center"/>
    </xf>
    <xf numFmtId="0" fontId="32" fillId="0" borderId="19" xfId="0" applyFont="1" applyFill="1" applyBorder="1" applyAlignment="1">
      <alignment horizontal="left" vertical="center"/>
    </xf>
    <xf numFmtId="1" fontId="35" fillId="0" borderId="19" xfId="57" applyNumberFormat="1" applyFont="1" applyFill="1" applyBorder="1" applyAlignment="1" applyProtection="1">
      <alignment horizontal="left" vertical="center" wrapText="1"/>
    </xf>
    <xf numFmtId="0" fontId="35" fillId="0" borderId="19" xfId="37" applyFont="1" applyFill="1" applyBorder="1" applyAlignment="1" applyProtection="1">
      <alignment horizontal="left" vertical="center" wrapText="1"/>
    </xf>
    <xf numFmtId="0" fontId="36" fillId="0" borderId="19" xfId="0" applyFont="1" applyFill="1" applyBorder="1" applyAlignment="1">
      <alignment vertical="center"/>
    </xf>
    <xf numFmtId="0" fontId="46" fillId="0" borderId="19" xfId="0" applyFont="1" applyFill="1" applyBorder="1" applyAlignment="1">
      <alignment vertical="center"/>
    </xf>
    <xf numFmtId="1" fontId="45" fillId="0" borderId="19" xfId="0" applyNumberFormat="1" applyFont="1" applyFill="1" applyBorder="1" applyAlignment="1">
      <alignment horizontal="center" vertical="center"/>
    </xf>
    <xf numFmtId="0" fontId="32" fillId="25" borderId="19" xfId="0" applyFont="1" applyFill="1" applyBorder="1" applyAlignment="1">
      <alignment horizontal="left" vertical="center" indent="1"/>
    </xf>
    <xf numFmtId="0" fontId="32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69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47" fillId="0" borderId="0" xfId="56" applyFont="1" applyFill="1" applyAlignment="1">
      <alignment vertical="center"/>
    </xf>
    <xf numFmtId="0" fontId="48" fillId="0" borderId="0" xfId="56" applyFont="1" applyFill="1" applyAlignment="1">
      <alignment horizontal="center" vertical="center"/>
    </xf>
    <xf numFmtId="0" fontId="49" fillId="0" borderId="0" xfId="56" applyFont="1" applyAlignment="1">
      <alignment horizontal="center" vertical="center"/>
    </xf>
    <xf numFmtId="0" fontId="37" fillId="0" borderId="0" xfId="41" applyFont="1" applyFill="1" applyAlignment="1">
      <alignment vertical="center"/>
    </xf>
    <xf numFmtId="0" fontId="50" fillId="30" borderId="0" xfId="56" applyFont="1" applyFill="1" applyAlignment="1">
      <alignment horizontal="center" vertical="center"/>
    </xf>
    <xf numFmtId="0" fontId="51" fillId="30" borderId="0" xfId="56" applyFont="1" applyFill="1" applyAlignment="1">
      <alignment horizontal="center" vertical="center" wrapText="1"/>
    </xf>
    <xf numFmtId="0" fontId="49" fillId="0" borderId="0" xfId="56" applyFont="1" applyFill="1" applyAlignment="1">
      <alignment horizontal="center" vertical="center"/>
    </xf>
    <xf numFmtId="172" fontId="52" fillId="0" borderId="0" xfId="77" applyNumberFormat="1" applyFont="1" applyAlignment="1">
      <alignment horizontal="center" vertical="center"/>
    </xf>
    <xf numFmtId="172" fontId="53" fillId="0" borderId="0" xfId="77" applyNumberFormat="1" applyFont="1" applyAlignment="1">
      <alignment horizontal="center" vertical="center"/>
    </xf>
    <xf numFmtId="0" fontId="52" fillId="0" borderId="0" xfId="41" applyFont="1" applyFill="1" applyAlignment="1">
      <alignment vertical="center" wrapText="1"/>
    </xf>
    <xf numFmtId="0" fontId="52" fillId="0" borderId="0" xfId="56" applyFont="1" applyAlignment="1">
      <alignment vertical="center" wrapText="1"/>
    </xf>
    <xf numFmtId="0" fontId="37" fillId="0" borderId="0" xfId="42" applyFont="1" applyFill="1" applyAlignment="1">
      <alignment vertical="center"/>
    </xf>
    <xf numFmtId="1" fontId="49" fillId="0" borderId="0" xfId="56" applyNumberFormat="1" applyFont="1" applyFill="1" applyAlignment="1">
      <alignment horizontal="center" vertical="center"/>
    </xf>
    <xf numFmtId="171" fontId="53" fillId="0" borderId="0" xfId="77" applyNumberFormat="1" applyFont="1" applyAlignment="1">
      <alignment horizontal="center" vertical="center"/>
    </xf>
    <xf numFmtId="171" fontId="52" fillId="0" borderId="0" xfId="77" applyNumberFormat="1" applyFont="1" applyAlignment="1">
      <alignment horizontal="center" vertical="center"/>
    </xf>
    <xf numFmtId="0" fontId="54" fillId="0" borderId="0" xfId="56" applyFont="1" applyFill="1" applyAlignment="1">
      <alignment horizontal="center" vertical="center"/>
    </xf>
    <xf numFmtId="171" fontId="52" fillId="0" borderId="0" xfId="77" applyNumberFormat="1" applyFont="1" applyAlignment="1">
      <alignment horizontal="center" vertical="center" wrapText="1"/>
    </xf>
    <xf numFmtId="173" fontId="49" fillId="0" borderId="0" xfId="56" applyNumberFormat="1" applyFont="1" applyAlignment="1">
      <alignment vertical="center"/>
    </xf>
    <xf numFmtId="0" fontId="49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7" fillId="0" borderId="0" xfId="41" applyFont="1" applyFill="1" applyAlignment="1">
      <alignment vertical="center" wrapText="1"/>
    </xf>
    <xf numFmtId="0" fontId="54" fillId="0" borderId="0" xfId="56" applyFont="1" applyAlignment="1">
      <alignment horizontal="center" vertical="center"/>
    </xf>
    <xf numFmtId="164" fontId="52" fillId="0" borderId="0" xfId="77" applyNumberFormat="1" applyFont="1" applyAlignment="1">
      <alignment horizontal="center" vertical="center"/>
    </xf>
    <xf numFmtId="0" fontId="52" fillId="0" borderId="0" xfId="56" applyFont="1" applyAlignment="1">
      <alignment horizontal="center" vertical="center"/>
    </xf>
    <xf numFmtId="4" fontId="49" fillId="0" borderId="0" xfId="56" applyNumberFormat="1" applyFont="1" applyAlignment="1">
      <alignment horizontal="center" vertical="center"/>
    </xf>
    <xf numFmtId="0" fontId="53" fillId="24" borderId="0" xfId="56" applyFont="1" applyFill="1" applyAlignment="1">
      <alignment horizontal="center" vertical="center"/>
    </xf>
    <xf numFmtId="171" fontId="53" fillId="24" borderId="0" xfId="77" applyNumberFormat="1" applyFont="1" applyFill="1" applyAlignment="1">
      <alignment horizontal="center" vertical="center"/>
    </xf>
    <xf numFmtId="172" fontId="53" fillId="24" borderId="0" xfId="77" applyNumberFormat="1" applyFont="1" applyFill="1" applyAlignment="1">
      <alignment horizontal="center" vertical="center"/>
    </xf>
    <xf numFmtId="0" fontId="52" fillId="0" borderId="0" xfId="56" applyFont="1" applyAlignment="1">
      <alignment horizontal="right" vertical="center"/>
    </xf>
    <xf numFmtId="174" fontId="52" fillId="0" borderId="0" xfId="67" applyNumberFormat="1" applyFont="1" applyAlignment="1">
      <alignment horizontal="center" vertical="center"/>
    </xf>
    <xf numFmtId="175" fontId="48" fillId="0" borderId="0" xfId="56" applyNumberFormat="1" applyFont="1" applyAlignment="1">
      <alignment horizontal="center" vertical="center"/>
    </xf>
    <xf numFmtId="0" fontId="53" fillId="0" borderId="0" xfId="56" applyFont="1" applyAlignment="1">
      <alignment horizontal="right" vertical="center"/>
    </xf>
    <xf numFmtId="173" fontId="49" fillId="0" borderId="0" xfId="56" applyNumberFormat="1" applyFont="1" applyAlignment="1">
      <alignment horizontal="center" vertical="center"/>
    </xf>
    <xf numFmtId="0" fontId="53" fillId="0" borderId="0" xfId="56" applyFont="1" applyAlignment="1">
      <alignment horizontal="center" vertical="center"/>
    </xf>
    <xf numFmtId="0" fontId="48" fillId="0" borderId="0" xfId="56" applyFont="1" applyAlignment="1">
      <alignment horizontal="center" vertical="center" wrapText="1"/>
    </xf>
    <xf numFmtId="3" fontId="49" fillId="0" borderId="0" xfId="56" applyNumberFormat="1" applyFont="1" applyAlignment="1">
      <alignment horizontal="center" vertical="center"/>
    </xf>
    <xf numFmtId="0" fontId="51" fillId="30" borderId="0" xfId="56" applyFont="1" applyFill="1" applyAlignment="1">
      <alignment horizontal="center" vertical="center"/>
    </xf>
    <xf numFmtId="0" fontId="55" fillId="24" borderId="0" xfId="56" applyFont="1" applyFill="1" applyAlignment="1">
      <alignment horizontal="center" vertical="center"/>
    </xf>
    <xf numFmtId="171" fontId="55" fillId="24" borderId="0" xfId="77" applyNumberFormat="1" applyFont="1" applyFill="1" applyAlignment="1">
      <alignment horizontal="center" vertical="center"/>
    </xf>
    <xf numFmtId="0" fontId="56" fillId="0" borderId="0" xfId="56" applyFont="1" applyAlignment="1">
      <alignment horizontal="right" vertical="center"/>
    </xf>
    <xf numFmtId="171" fontId="56" fillId="0" borderId="0" xfId="77" applyNumberFormat="1" applyFont="1" applyAlignment="1">
      <alignment horizontal="center" vertical="center"/>
    </xf>
    <xf numFmtId="0" fontId="57" fillId="0" borderId="0" xfId="56" applyFont="1" applyAlignment="1">
      <alignment horizontal="center" vertical="center"/>
    </xf>
    <xf numFmtId="171" fontId="57" fillId="0" borderId="0" xfId="77" applyNumberFormat="1" applyFont="1" applyAlignment="1">
      <alignment horizontal="center" vertical="center"/>
    </xf>
    <xf numFmtId="3" fontId="52" fillId="0" borderId="0" xfId="56" applyNumberFormat="1" applyFont="1" applyAlignment="1">
      <alignment horizontal="right" vertical="center"/>
    </xf>
    <xf numFmtId="0" fontId="49" fillId="0" borderId="0" xfId="56" applyFont="1" applyAlignment="1">
      <alignment horizontal="right" vertical="center"/>
    </xf>
    <xf numFmtId="1" fontId="49" fillId="0" borderId="0" xfId="56" applyNumberFormat="1" applyFont="1" applyAlignment="1">
      <alignment vertical="center"/>
    </xf>
    <xf numFmtId="171" fontId="55" fillId="24" borderId="0" xfId="56" applyNumberFormat="1" applyFont="1" applyFill="1" applyAlignment="1">
      <alignment horizontal="center" vertical="center"/>
    </xf>
    <xf numFmtId="0" fontId="37" fillId="25" borderId="0" xfId="41" applyFont="1" applyFill="1" applyAlignment="1">
      <alignment vertical="center" wrapText="1"/>
    </xf>
    <xf numFmtId="0" fontId="53" fillId="24" borderId="0" xfId="56" applyFont="1" applyFill="1" applyAlignment="1">
      <alignment horizontal="right" vertical="center"/>
    </xf>
    <xf numFmtId="171" fontId="53" fillId="24" borderId="0" xfId="56" applyNumberFormat="1" applyFont="1" applyFill="1" applyAlignment="1">
      <alignment horizontal="center" vertical="center"/>
    </xf>
    <xf numFmtId="171" fontId="52" fillId="0" borderId="0" xfId="56" applyNumberFormat="1" applyFont="1" applyAlignment="1">
      <alignment horizontal="center" vertical="center"/>
    </xf>
    <xf numFmtId="9" fontId="52" fillId="0" borderId="0" xfId="65" applyFont="1" applyAlignment="1">
      <alignment horizontal="center" vertical="center"/>
    </xf>
    <xf numFmtId="3" fontId="48" fillId="0" borderId="0" xfId="56" applyNumberFormat="1" applyFont="1" applyAlignment="1">
      <alignment horizontal="center" vertical="center"/>
    </xf>
    <xf numFmtId="171" fontId="53" fillId="0" borderId="0" xfId="76" applyNumberFormat="1" applyFont="1" applyAlignment="1">
      <alignment horizontal="center" vertical="center"/>
    </xf>
    <xf numFmtId="171" fontId="58" fillId="0" borderId="0" xfId="56" applyNumberFormat="1" applyFont="1" applyAlignment="1">
      <alignment horizontal="center" vertical="center"/>
    </xf>
    <xf numFmtId="171" fontId="52" fillId="0" borderId="0" xfId="76" applyNumberFormat="1" applyFont="1" applyAlignment="1">
      <alignment horizontal="center" vertical="center"/>
    </xf>
    <xf numFmtId="9" fontId="58" fillId="25" borderId="0" xfId="67" applyFont="1" applyFill="1" applyAlignment="1">
      <alignment horizontal="center" vertical="center"/>
    </xf>
    <xf numFmtId="171" fontId="48" fillId="0" borderId="0" xfId="77" applyNumberFormat="1" applyFont="1" applyAlignment="1">
      <alignment horizontal="center" vertical="center"/>
    </xf>
    <xf numFmtId="0" fontId="53" fillId="0" borderId="0" xfId="56" applyFont="1" applyAlignment="1">
      <alignment horizontal="center" vertical="center" wrapText="1"/>
    </xf>
    <xf numFmtId="0" fontId="52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4" fontId="49" fillId="0" borderId="0" xfId="66" applyNumberFormat="1" applyFont="1" applyAlignment="1">
      <alignment horizontal="center" vertical="center"/>
    </xf>
    <xf numFmtId="0" fontId="59" fillId="0" borderId="0" xfId="56" applyFont="1" applyAlignment="1">
      <alignment horizontal="center" vertical="center"/>
    </xf>
    <xf numFmtId="174" fontId="52" fillId="0" borderId="0" xfId="66" applyNumberFormat="1" applyFont="1" applyAlignment="1">
      <alignment horizontal="center" vertical="center"/>
    </xf>
    <xf numFmtId="0" fontId="49" fillId="0" borderId="0" xfId="56" applyFont="1" applyAlignment="1">
      <alignment vertical="center" wrapText="1"/>
    </xf>
    <xf numFmtId="174" fontId="52" fillId="0" borderId="0" xfId="65" applyNumberFormat="1" applyFont="1" applyAlignment="1">
      <alignment horizontal="center" vertical="center"/>
    </xf>
    <xf numFmtId="0" fontId="60" fillId="0" borderId="0" xfId="0" applyFont="1" applyAlignment="1">
      <alignment vertical="center" wrapText="1"/>
    </xf>
    <xf numFmtId="0" fontId="60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44" fillId="0" borderId="10" xfId="0" applyFont="1" applyBorder="1" applyAlignment="1">
      <alignment horizontal="left" vertical="top" wrapText="1"/>
    </xf>
    <xf numFmtId="3" fontId="44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0" fontId="29" fillId="0" borderId="0" xfId="0" applyFont="1" applyFill="1" applyAlignment="1">
      <alignment horizontal="right" vertical="top"/>
    </xf>
    <xf numFmtId="0" fontId="29" fillId="0" borderId="0" xfId="0" applyFont="1" applyFill="1" applyAlignment="1">
      <alignment vertical="top" wrapText="1"/>
    </xf>
    <xf numFmtId="0" fontId="29" fillId="0" borderId="0" xfId="0" applyFont="1" applyFill="1" applyAlignment="1">
      <alignment vertical="top"/>
    </xf>
    <xf numFmtId="0" fontId="37" fillId="0" borderId="0" xfId="43" applyFont="1" applyFill="1" applyAlignment="1">
      <alignment vertical="top" wrapText="1"/>
    </xf>
    <xf numFmtId="0" fontId="37" fillId="0" borderId="0" xfId="43" applyFont="1" applyFill="1" applyAlignment="1">
      <alignment vertical="top"/>
    </xf>
    <xf numFmtId="0" fontId="64" fillId="0" borderId="0" xfId="0" applyFont="1" applyFill="1" applyAlignment="1">
      <alignment horizontal="right" vertical="top"/>
    </xf>
    <xf numFmtId="0" fontId="29" fillId="0" borderId="0" xfId="0" applyFont="1" applyFill="1" applyAlignment="1">
      <alignment horizontal="left" vertical="top"/>
    </xf>
    <xf numFmtId="0" fontId="37" fillId="0" borderId="19" xfId="43" applyFont="1" applyFill="1" applyBorder="1" applyAlignment="1">
      <alignment horizontal="center" vertical="top" wrapText="1"/>
    </xf>
    <xf numFmtId="0" fontId="18" fillId="0" borderId="19" xfId="43" applyFont="1" applyFill="1" applyBorder="1" applyAlignment="1">
      <alignment horizontal="center" vertical="top" wrapText="1"/>
    </xf>
    <xf numFmtId="49" fontId="18" fillId="0" borderId="19" xfId="43" applyNumberFormat="1" applyFont="1" applyFill="1" applyBorder="1" applyAlignment="1">
      <alignment horizontal="center" vertical="top"/>
    </xf>
    <xf numFmtId="0" fontId="18" fillId="0" borderId="19" xfId="43" applyFont="1" applyFill="1" applyBorder="1" applyAlignment="1">
      <alignment horizontal="center" vertical="top"/>
    </xf>
    <xf numFmtId="170" fontId="18" fillId="0" borderId="19" xfId="43" applyNumberFormat="1" applyFont="1" applyFill="1" applyBorder="1" applyAlignment="1">
      <alignment horizontal="center" vertical="top"/>
    </xf>
    <xf numFmtId="170" fontId="18" fillId="0" borderId="19" xfId="0" applyNumberFormat="1" applyFont="1" applyFill="1" applyBorder="1" applyAlignment="1">
      <alignment horizontal="center" vertical="top"/>
    </xf>
    <xf numFmtId="49" fontId="18" fillId="0" borderId="19" xfId="0" applyNumberFormat="1" applyFont="1" applyFill="1" applyBorder="1" applyAlignment="1">
      <alignment horizontal="center" vertical="top"/>
    </xf>
    <xf numFmtId="0" fontId="37" fillId="0" borderId="19" xfId="0" applyFont="1" applyFill="1" applyBorder="1" applyAlignment="1">
      <alignment vertical="top"/>
    </xf>
    <xf numFmtId="0" fontId="37" fillId="0" borderId="19" xfId="0" applyFont="1" applyFill="1" applyBorder="1" applyAlignment="1">
      <alignment horizontal="left" vertical="top" wrapText="1"/>
    </xf>
    <xf numFmtId="0" fontId="37" fillId="0" borderId="19" xfId="43" applyFont="1" applyFill="1" applyBorder="1" applyAlignment="1">
      <alignment horizontal="left" vertical="top" wrapText="1"/>
    </xf>
    <xf numFmtId="170" fontId="18" fillId="0" borderId="19" xfId="43" applyNumberFormat="1" applyFont="1" applyFill="1" applyBorder="1" applyAlignment="1">
      <alignment horizontal="center" vertical="top" wrapText="1"/>
    </xf>
    <xf numFmtId="170" fontId="37" fillId="0" borderId="19" xfId="43" applyNumberFormat="1" applyFont="1" applyFill="1" applyBorder="1" applyAlignment="1">
      <alignment horizontal="left" vertical="top" wrapText="1"/>
    </xf>
    <xf numFmtId="0" fontId="37" fillId="0" borderId="19" xfId="43" applyFont="1" applyFill="1" applyBorder="1" applyAlignment="1">
      <alignment horizontal="left" vertical="top"/>
    </xf>
    <xf numFmtId="0" fontId="64" fillId="0" borderId="0" xfId="0" applyFont="1" applyFill="1" applyAlignment="1">
      <alignment horizontal="justify" vertical="top"/>
    </xf>
    <xf numFmtId="0" fontId="37" fillId="0" borderId="19" xfId="0" applyFont="1" applyFill="1" applyBorder="1" applyAlignment="1">
      <alignment vertical="top" wrapText="1"/>
    </xf>
    <xf numFmtId="170" fontId="37" fillId="0" borderId="19" xfId="43" applyNumberFormat="1" applyFont="1" applyFill="1" applyBorder="1" applyAlignment="1">
      <alignment vertical="top"/>
    </xf>
    <xf numFmtId="49" fontId="18" fillId="0" borderId="0" xfId="43" applyNumberFormat="1" applyFont="1" applyFill="1" applyAlignment="1">
      <alignment horizontal="center" vertical="top"/>
    </xf>
    <xf numFmtId="0" fontId="52" fillId="0" borderId="0" xfId="41" applyFont="1" applyFill="1" applyAlignment="1">
      <alignment horizontal="center" vertical="center" wrapText="1"/>
    </xf>
    <xf numFmtId="0" fontId="52" fillId="0" borderId="0" xfId="56" applyFont="1" applyAlignment="1">
      <alignment horizontal="center" vertical="center" wrapText="1"/>
    </xf>
    <xf numFmtId="0" fontId="2" fillId="28" borderId="28" xfId="0" applyFont="1" applyFill="1" applyBorder="1" applyAlignment="1">
      <alignment horizontal="center" vertical="center" wrapText="1"/>
    </xf>
    <xf numFmtId="0" fontId="2" fillId="28" borderId="0" xfId="0" applyFont="1" applyFill="1" applyBorder="1" applyAlignment="1">
      <alignment horizontal="center" vertical="center" wrapText="1"/>
    </xf>
    <xf numFmtId="0" fontId="2" fillId="28" borderId="19" xfId="0" applyFont="1" applyFill="1" applyBorder="1" applyAlignment="1">
      <alignment horizontal="center" vertical="center" wrapText="1"/>
    </xf>
    <xf numFmtId="0" fontId="52" fillId="0" borderId="0" xfId="56" applyFont="1" applyAlignment="1">
      <alignment horizontal="left" vertical="center" wrapText="1"/>
    </xf>
    <xf numFmtId="0" fontId="37" fillId="0" borderId="19" xfId="43" applyFont="1" applyFill="1" applyBorder="1" applyAlignment="1">
      <alignment horizontal="left" vertical="top" wrapText="1"/>
    </xf>
    <xf numFmtId="0" fontId="65" fillId="0" borderId="19" xfId="43" applyFont="1" applyFill="1" applyBorder="1" applyAlignment="1">
      <alignment horizontal="center" vertical="top" wrapText="1"/>
    </xf>
    <xf numFmtId="49" fontId="18" fillId="0" borderId="19" xfId="43" applyNumberFormat="1" applyFont="1" applyFill="1" applyBorder="1" applyAlignment="1">
      <alignment horizontal="center" vertical="top" wrapText="1"/>
    </xf>
    <xf numFmtId="0" fontId="37" fillId="0" borderId="19" xfId="43" applyFont="1" applyFill="1" applyBorder="1" applyAlignment="1">
      <alignment horizontal="center" vertical="top" wrapText="1"/>
    </xf>
    <xf numFmtId="0" fontId="65" fillId="0" borderId="0" xfId="43" applyFont="1" applyFill="1" applyBorder="1" applyAlignment="1">
      <alignment horizontal="center" vertical="top" wrapText="1"/>
    </xf>
    <xf numFmtId="0" fontId="29" fillId="0" borderId="0" xfId="0" applyFont="1" applyFill="1" applyAlignment="1">
      <alignment horizontal="center" vertical="top" wrapText="1"/>
    </xf>
  </cellXfs>
  <cellStyles count="8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 2" xfId="63"/>
    <cellStyle name="Процентный 2 3" xfId="64"/>
    <cellStyle name="Процентный 2 3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" xfId="71" builtinId="3"/>
    <cellStyle name="Финансовый 2" xfId="72"/>
    <cellStyle name="Финансовый 2 2 2 2 2" xfId="73"/>
    <cellStyle name="Финансовый 3" xfId="74"/>
    <cellStyle name="Финансовый 5" xfId="75"/>
    <cellStyle name="Финансовый 5 2" xfId="76"/>
    <cellStyle name="Финансовый 6" xfId="77"/>
    <cellStyle name="Финансовый_Смета 2000 г." xfId="78"/>
    <cellStyle name="Хороший 2" xfId="79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308" t="s">
        <v>231</v>
      </c>
      <c r="B1" s="309"/>
      <c r="C1" s="309"/>
      <c r="D1" s="309"/>
      <c r="E1" s="309"/>
      <c r="F1" s="309"/>
      <c r="G1" s="309"/>
    </row>
    <row r="2" spans="1:8" ht="16.5" thickBot="1" x14ac:dyDescent="0.3">
      <c r="A2" s="69" t="s">
        <v>35</v>
      </c>
      <c r="B2" s="70" t="s">
        <v>232</v>
      </c>
      <c r="C2" s="71" t="s">
        <v>233</v>
      </c>
      <c r="D2" s="71" t="s">
        <v>234</v>
      </c>
      <c r="E2" s="71" t="s">
        <v>235</v>
      </c>
      <c r="F2" s="71" t="s">
        <v>236</v>
      </c>
      <c r="G2" s="71" t="s">
        <v>193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237</v>
      </c>
      <c r="B4" s="78" t="s">
        <v>238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239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240</v>
      </c>
      <c r="B6" s="83" t="s">
        <v>241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242</v>
      </c>
      <c r="B7" s="83" t="s">
        <v>243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244</v>
      </c>
      <c r="B8" s="78" t="s">
        <v>245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72</v>
      </c>
      <c r="B9" s="78" t="s">
        <v>246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239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240</v>
      </c>
      <c r="B11" s="83" t="s">
        <v>247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242</v>
      </c>
      <c r="B12" s="83" t="s">
        <v>37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248</v>
      </c>
      <c r="B13" s="83" t="s">
        <v>249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107</v>
      </c>
      <c r="B14" s="78" t="s">
        <v>42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178</v>
      </c>
      <c r="B15" s="78" t="s">
        <v>38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250</v>
      </c>
      <c r="B16" s="78" t="s">
        <v>251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252</v>
      </c>
      <c r="B17" s="78" t="s">
        <v>253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239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254</v>
      </c>
      <c r="B19" s="83" t="s">
        <v>255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256</v>
      </c>
      <c r="B20" s="83" t="s">
        <v>257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258</v>
      </c>
      <c r="B21" s="83" t="s">
        <v>259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260</v>
      </c>
      <c r="B22" s="78" t="s">
        <v>261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262</v>
      </c>
      <c r="B23" s="78" t="s">
        <v>263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72</v>
      </c>
      <c r="B24" s="83" t="s">
        <v>264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265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240</v>
      </c>
      <c r="B26" s="83" t="s">
        <v>266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242</v>
      </c>
      <c r="B27" s="99" t="s">
        <v>267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107</v>
      </c>
      <c r="B28" s="83" t="s">
        <v>268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265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269</v>
      </c>
      <c r="B30" s="83" t="s">
        <v>270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271</v>
      </c>
      <c r="B31" s="78" t="s">
        <v>272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273</v>
      </c>
      <c r="B32" s="78" t="s">
        <v>274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275</v>
      </c>
      <c r="B33" s="78" t="s">
        <v>276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277</v>
      </c>
      <c r="B34" s="78" t="s">
        <v>44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239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72</v>
      </c>
      <c r="B36" s="83" t="s">
        <v>45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107</v>
      </c>
      <c r="B37" s="83" t="s">
        <v>46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178</v>
      </c>
      <c r="B38" s="83" t="s">
        <v>47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250</v>
      </c>
      <c r="B39" s="83" t="s">
        <v>48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278</v>
      </c>
      <c r="B40" s="78" t="s">
        <v>279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72</v>
      </c>
      <c r="B41" s="108" t="s">
        <v>280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107</v>
      </c>
      <c r="B42" s="83" t="s">
        <v>281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282</v>
      </c>
      <c r="C43" s="90" t="s">
        <v>283</v>
      </c>
      <c r="D43" s="112" t="s">
        <v>284</v>
      </c>
      <c r="E43" s="112" t="s">
        <v>283</v>
      </c>
      <c r="F43" s="112" t="s">
        <v>283</v>
      </c>
      <c r="G43" s="80" t="e">
        <f>#N/A</f>
        <v>#N/A</v>
      </c>
    </row>
    <row r="44" spans="1:8" x14ac:dyDescent="0.25">
      <c r="A44" s="77" t="s">
        <v>285</v>
      </c>
      <c r="B44" s="78" t="s">
        <v>286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72</v>
      </c>
      <c r="B45" s="108" t="s">
        <v>287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107</v>
      </c>
      <c r="B46" s="83" t="s">
        <v>288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282</v>
      </c>
      <c r="C47" s="90" t="s">
        <v>283</v>
      </c>
      <c r="D47" s="112" t="s">
        <v>284</v>
      </c>
      <c r="E47" s="114" t="s">
        <v>284</v>
      </c>
      <c r="F47" s="112" t="s">
        <v>284</v>
      </c>
      <c r="G47" s="80" t="e">
        <f>#N/A</f>
        <v>#N/A</v>
      </c>
    </row>
    <row r="48" spans="1:8" x14ac:dyDescent="0.25">
      <c r="A48" s="77" t="s">
        <v>289</v>
      </c>
      <c r="B48" s="78" t="s">
        <v>290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291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72</v>
      </c>
      <c r="B50" s="83" t="s">
        <v>292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240</v>
      </c>
      <c r="B51" s="83" t="s">
        <v>293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107</v>
      </c>
      <c r="B52" s="83" t="s">
        <v>294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295</v>
      </c>
      <c r="B53" s="78" t="s">
        <v>296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297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72</v>
      </c>
      <c r="B55" s="83" t="s">
        <v>298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240</v>
      </c>
      <c r="B56" s="83" t="s">
        <v>293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107</v>
      </c>
      <c r="B57" s="83" t="s">
        <v>294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299</v>
      </c>
      <c r="B58" s="78" t="s">
        <v>300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301</v>
      </c>
      <c r="B59" s="78" t="s">
        <v>302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72</v>
      </c>
      <c r="B60" s="83" t="s">
        <v>303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107</v>
      </c>
      <c r="B61" s="83" t="s">
        <v>304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305</v>
      </c>
      <c r="B62" s="78" t="s">
        <v>306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307</v>
      </c>
      <c r="B63" s="78" t="s">
        <v>308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293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307</v>
      </c>
      <c r="B65" s="78" t="s">
        <v>309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310</v>
      </c>
      <c r="B66" s="78" t="s">
        <v>311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312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39</v>
      </c>
      <c r="C68" s="87"/>
      <c r="D68" s="91"/>
      <c r="E68" s="91"/>
      <c r="F68" s="91"/>
      <c r="G68" s="80"/>
    </row>
    <row r="69" spans="1:8" x14ac:dyDescent="0.25">
      <c r="A69" s="82" t="s">
        <v>72</v>
      </c>
      <c r="B69" s="83" t="s">
        <v>40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107</v>
      </c>
      <c r="B70" s="120" t="s">
        <v>313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314</v>
      </c>
    </row>
    <row r="71" spans="1:8" x14ac:dyDescent="0.25">
      <c r="A71" s="82" t="s">
        <v>178</v>
      </c>
      <c r="B71" s="83" t="s">
        <v>315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310" t="s">
        <v>316</v>
      </c>
      <c r="B72" s="310"/>
      <c r="C72" s="310"/>
      <c r="D72" s="310"/>
      <c r="E72" s="310"/>
      <c r="F72" s="310"/>
      <c r="G72" s="310"/>
    </row>
    <row r="73" spans="1:8" ht="15" x14ac:dyDescent="0.25">
      <c r="A73" s="310"/>
      <c r="B73" s="310"/>
      <c r="C73" s="310"/>
      <c r="D73" s="310"/>
      <c r="E73" s="310"/>
      <c r="F73" s="310"/>
      <c r="G73" s="310"/>
    </row>
    <row r="74" spans="1:8" x14ac:dyDescent="0.25">
      <c r="A74" s="122" t="s">
        <v>317</v>
      </c>
      <c r="B74" s="122" t="s">
        <v>192</v>
      </c>
      <c r="C74" s="122" t="s">
        <v>318</v>
      </c>
      <c r="D74" s="122" t="s">
        <v>319</v>
      </c>
      <c r="E74" s="122" t="s">
        <v>320</v>
      </c>
      <c r="F74" s="122" t="s">
        <v>321</v>
      </c>
      <c r="G74" s="122" t="s">
        <v>193</v>
      </c>
    </row>
    <row r="75" spans="1:8" x14ac:dyDescent="0.25">
      <c r="A75" s="123"/>
      <c r="B75" s="123" t="s">
        <v>194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53</v>
      </c>
      <c r="B76" s="127" t="s">
        <v>195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50</v>
      </c>
      <c r="B77" s="127" t="s">
        <v>196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197</v>
      </c>
      <c r="B78" s="131" t="s">
        <v>198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199</v>
      </c>
      <c r="B79" s="127" t="s">
        <v>200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201</v>
      </c>
      <c r="B80" s="131" t="s">
        <v>202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203</v>
      </c>
      <c r="B81" s="127" t="s">
        <v>204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205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206</v>
      </c>
      <c r="B83" s="127" t="s">
        <v>207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205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208</v>
      </c>
      <c r="B85" s="127" t="s">
        <v>209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51</v>
      </c>
      <c r="B86" s="127" t="s">
        <v>210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211</v>
      </c>
      <c r="B87" s="131" t="s">
        <v>322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212</v>
      </c>
      <c r="B88" s="127" t="s">
        <v>213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214</v>
      </c>
      <c r="B89" s="127" t="s">
        <v>215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54</v>
      </c>
      <c r="B90" s="127" t="s">
        <v>216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60</v>
      </c>
      <c r="B91" s="127" t="s">
        <v>323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70</v>
      </c>
      <c r="B92" s="127" t="s">
        <v>217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71</v>
      </c>
      <c r="B93" s="127" t="s">
        <v>218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55</v>
      </c>
      <c r="B94" s="127" t="s">
        <v>219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56</v>
      </c>
      <c r="B95" s="127" t="s">
        <v>220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57</v>
      </c>
      <c r="B96" s="127" t="s">
        <v>221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59</v>
      </c>
      <c r="B97" s="127" t="s">
        <v>222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61</v>
      </c>
      <c r="B98" s="127" t="s">
        <v>223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224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225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226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227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62</v>
      </c>
      <c r="B103" s="127" t="s">
        <v>228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63</v>
      </c>
      <c r="B104" s="127" t="s">
        <v>229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64</v>
      </c>
      <c r="B105" s="127" t="s">
        <v>230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324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325</v>
      </c>
      <c r="C107" s="141"/>
      <c r="D107" s="136" t="s">
        <v>284</v>
      </c>
      <c r="E107" s="136" t="s">
        <v>284</v>
      </c>
      <c r="F107" s="136" t="s">
        <v>284</v>
      </c>
      <c r="G107" s="124" t="e">
        <f>#N/A</f>
        <v>#N/A</v>
      </c>
    </row>
    <row r="108" spans="1:7" x14ac:dyDescent="0.25">
      <c r="A108" s="138"/>
      <c r="B108" s="141" t="s">
        <v>326</v>
      </c>
      <c r="C108" s="141"/>
      <c r="D108" s="136" t="s">
        <v>284</v>
      </c>
      <c r="E108" s="136" t="s">
        <v>284</v>
      </c>
      <c r="F108" s="136" t="s">
        <v>284</v>
      </c>
      <c r="G108" s="124" t="e">
        <f>#N/A</f>
        <v>#N/A</v>
      </c>
    </row>
    <row r="109" spans="1:7" x14ac:dyDescent="0.25">
      <c r="A109" s="138"/>
      <c r="B109" s="141" t="s">
        <v>327</v>
      </c>
      <c r="C109" s="141"/>
      <c r="D109" s="136" t="s">
        <v>284</v>
      </c>
      <c r="E109" s="136" t="s">
        <v>284</v>
      </c>
      <c r="F109" s="136" t="s">
        <v>284</v>
      </c>
      <c r="G109" s="136" t="s">
        <v>284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328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329</v>
      </c>
      <c r="B113" s="149" t="s">
        <v>330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331</v>
      </c>
      <c r="B114" s="149" t="s">
        <v>332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333</v>
      </c>
      <c r="B115" s="149" t="s">
        <v>334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335</v>
      </c>
      <c r="B116" s="149" t="s">
        <v>336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337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338</v>
      </c>
      <c r="B119" s="149" t="s">
        <v>339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340</v>
      </c>
      <c r="B120" s="149" t="s">
        <v>341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310" t="s">
        <v>342</v>
      </c>
      <c r="B122" s="310"/>
      <c r="C122" s="310"/>
      <c r="D122" s="310"/>
      <c r="E122" s="310"/>
      <c r="F122" s="310"/>
      <c r="G122" s="310"/>
      <c r="H122" s="110"/>
      <c r="I122" s="110"/>
      <c r="J122" s="110"/>
      <c r="K122" s="110"/>
      <c r="L122" s="110"/>
    </row>
    <row r="123" spans="1:12" x14ac:dyDescent="0.25">
      <c r="A123" s="310"/>
      <c r="B123" s="310"/>
      <c r="C123" s="310"/>
      <c r="D123" s="310"/>
      <c r="E123" s="310"/>
      <c r="F123" s="310"/>
      <c r="G123" s="310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193</v>
      </c>
    </row>
    <row r="125" spans="1:12" x14ac:dyDescent="0.25">
      <c r="A125" s="153"/>
      <c r="B125" s="108" t="s">
        <v>343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344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345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346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347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348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349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350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344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345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346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347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348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351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352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353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354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274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355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356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357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358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359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360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361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362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347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363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364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365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360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361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366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347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367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368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369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370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371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359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372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373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374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359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375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376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377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69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378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379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380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381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382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383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384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379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385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386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387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388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389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390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193</v>
      </c>
      <c r="H190" s="199" t="s">
        <v>391</v>
      </c>
      <c r="I190" s="152"/>
    </row>
    <row r="191" spans="1:9" x14ac:dyDescent="0.25">
      <c r="A191" s="194"/>
      <c r="B191" s="200" t="s">
        <v>308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392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393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394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390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193</v>
      </c>
      <c r="H195" s="199" t="s">
        <v>391</v>
      </c>
      <c r="I195" s="152"/>
    </row>
    <row r="196" spans="1:9" x14ac:dyDescent="0.25">
      <c r="A196" s="205"/>
      <c r="B196" s="200" t="s">
        <v>290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395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396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11" t="s">
        <v>397</v>
      </c>
      <c r="I198" s="152"/>
    </row>
    <row r="199" spans="1:9" x14ac:dyDescent="0.25">
      <c r="A199" s="205"/>
      <c r="B199" s="209" t="s">
        <v>398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11"/>
      <c r="I199" s="152"/>
    </row>
    <row r="200" spans="1:9" x14ac:dyDescent="0.25">
      <c r="A200" s="205"/>
      <c r="B200" s="196" t="s">
        <v>399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400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390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193</v>
      </c>
      <c r="H203" s="199" t="s">
        <v>391</v>
      </c>
      <c r="I203" s="152"/>
    </row>
    <row r="204" spans="1:9" x14ac:dyDescent="0.25">
      <c r="A204" s="194"/>
      <c r="B204" s="200" t="s">
        <v>343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06" t="s">
        <v>401</v>
      </c>
      <c r="I204" s="152"/>
    </row>
    <row r="205" spans="1:9" x14ac:dyDescent="0.25">
      <c r="A205" s="194"/>
      <c r="B205" s="196" t="s">
        <v>349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06"/>
      <c r="I205" s="152"/>
    </row>
    <row r="206" spans="1:9" x14ac:dyDescent="0.25">
      <c r="A206" s="194"/>
      <c r="B206" s="196" t="s">
        <v>352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06"/>
      <c r="I206" s="152"/>
    </row>
    <row r="207" spans="1:9" x14ac:dyDescent="0.25">
      <c r="A207" s="194"/>
      <c r="B207" s="196" t="s">
        <v>353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06"/>
      <c r="I207" s="213"/>
    </row>
    <row r="208" spans="1:9" x14ac:dyDescent="0.25">
      <c r="A208" s="194"/>
      <c r="B208" s="196" t="s">
        <v>270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274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355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402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390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193</v>
      </c>
      <c r="H213" s="199" t="s">
        <v>391</v>
      </c>
      <c r="I213" s="152"/>
    </row>
    <row r="214" spans="1:9" x14ac:dyDescent="0.25">
      <c r="A214" s="205"/>
      <c r="B214" s="200" t="s">
        <v>403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404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405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406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390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193</v>
      </c>
      <c r="H219" s="199" t="s">
        <v>391</v>
      </c>
      <c r="I219" s="152"/>
    </row>
    <row r="220" spans="1:9" x14ac:dyDescent="0.25">
      <c r="A220" s="205"/>
      <c r="B220" s="219" t="s">
        <v>407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408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409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410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411</v>
      </c>
      <c r="I223" s="152"/>
    </row>
    <row r="224" spans="1:9" x14ac:dyDescent="0.25">
      <c r="A224" s="205"/>
      <c r="B224" s="219" t="s">
        <v>412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41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413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414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415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416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417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418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419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418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420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421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422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423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424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179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425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426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179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427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428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429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390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193</v>
      </c>
      <c r="H247" s="199" t="s">
        <v>391</v>
      </c>
      <c r="I247" s="152"/>
    </row>
    <row r="248" spans="1:9" ht="17.25" x14ac:dyDescent="0.25">
      <c r="A248" s="205"/>
      <c r="B248" s="231" t="s">
        <v>430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431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432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433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434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435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433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434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436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437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438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439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440</v>
      </c>
      <c r="C261" s="239" t="s">
        <v>441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442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390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193</v>
      </c>
      <c r="H264" s="199" t="s">
        <v>391</v>
      </c>
      <c r="I264" s="152"/>
    </row>
    <row r="265" spans="1:9" ht="45" x14ac:dyDescent="0.25">
      <c r="A265" s="194"/>
      <c r="B265" s="231" t="s">
        <v>443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444</v>
      </c>
      <c r="I265" s="152"/>
    </row>
    <row r="266" spans="1:9" x14ac:dyDescent="0.25">
      <c r="A266" s="194"/>
      <c r="B266" s="242" t="s">
        <v>445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446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447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448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449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450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451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452</v>
      </c>
      <c r="I273" s="152"/>
    </row>
    <row r="274" spans="1:9" x14ac:dyDescent="0.25">
      <c r="A274" s="194"/>
      <c r="B274" s="217" t="s">
        <v>453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453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454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455</v>
      </c>
      <c r="I277" s="152"/>
    </row>
    <row r="278" spans="1:9" x14ac:dyDescent="0.25">
      <c r="A278" s="254"/>
      <c r="B278" s="217" t="s">
        <v>456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85" x14ac:dyDescent="0.25">
      <c r="A279" s="254"/>
      <c r="B279" s="252" t="s">
        <v>457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458</v>
      </c>
      <c r="I279" s="255"/>
    </row>
    <row r="280" spans="1:9" ht="31.5" x14ac:dyDescent="0.25">
      <c r="A280" s="254"/>
      <c r="B280" s="252" t="s">
        <v>459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460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193</v>
      </c>
      <c r="H285" s="199" t="s">
        <v>391</v>
      </c>
      <c r="I285" s="152"/>
    </row>
    <row r="286" spans="1:9" x14ac:dyDescent="0.25">
      <c r="A286" s="254"/>
      <c r="B286" s="196" t="s">
        <v>461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07" t="s">
        <v>462</v>
      </c>
      <c r="I286" s="152"/>
    </row>
    <row r="287" spans="1:9" x14ac:dyDescent="0.25">
      <c r="A287" s="254"/>
      <c r="B287" s="196" t="s">
        <v>463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07"/>
      <c r="I287" s="152"/>
    </row>
    <row r="288" spans="1:9" x14ac:dyDescent="0.25">
      <c r="A288" s="254"/>
      <c r="B288" s="196" t="s">
        <v>464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07"/>
      <c r="I288" s="152"/>
    </row>
    <row r="289" spans="1:9" x14ac:dyDescent="0.25">
      <c r="A289" s="254"/>
      <c r="B289" s="257" t="s">
        <v>465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07"/>
      <c r="I289" s="152"/>
    </row>
    <row r="290" spans="1:9" x14ac:dyDescent="0.25">
      <c r="A290" s="254"/>
      <c r="B290" s="257" t="s">
        <v>247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07"/>
      <c r="I290" s="152"/>
    </row>
    <row r="291" spans="1:9" x14ac:dyDescent="0.25">
      <c r="A291" s="254"/>
      <c r="B291" s="196" t="s">
        <v>466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07"/>
      <c r="I291" s="152"/>
    </row>
    <row r="292" spans="1:9" x14ac:dyDescent="0.25">
      <c r="A292" s="254"/>
      <c r="B292" s="217" t="s">
        <v>467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468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customSheetViews>
    <customSheetView guid="{137A7170-8A34-4F01-9DAA-57EDDDF8E0F2}" scale="70" hiddenColumns="1" state="hidden" topLeftCell="A49">
      <selection activeCell="I83" sqref="I83"/>
      <pageMargins left="0.7" right="0.7" top="0.75" bottom="0.75" header="0.3" footer="0.3"/>
    </customSheetView>
    <customSheetView guid="{339064E9-574B-4542-B2F7-E3F74CB04F02}" scale="70" hiddenColumns="1" state="hidden" topLeftCell="A49">
      <selection activeCell="I83" sqref="I83"/>
      <pageMargins left="0.7" right="0.7" top="0.75" bottom="0.75" header="0.3" footer="0.3"/>
    </customSheetView>
  </customSheetViews>
  <mergeCells count="6">
    <mergeCell ref="H204:H207"/>
    <mergeCell ref="H286:H291"/>
    <mergeCell ref="A1:G1"/>
    <mergeCell ref="A72:G73"/>
    <mergeCell ref="A122:G123"/>
    <mergeCell ref="H198:H199"/>
  </mergeCells>
  <phoneticPr fontId="0" type="noConversion"/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0"/>
  <sheetViews>
    <sheetView tabSelected="1" view="pageBreakPreview" zoomScale="70" zoomScaleNormal="80" zoomScaleSheetLayoutView="70" workbookViewId="0">
      <pane xSplit="2" ySplit="6" topLeftCell="C73" activePane="bottomRight" state="frozen"/>
      <selection activeCell="A6" sqref="A6"/>
      <selection pane="topRight" activeCell="D6" sqref="D6"/>
      <selection pane="bottomLeft" activeCell="A24" sqref="A24"/>
      <selection pane="bottomRight" activeCell="F3" sqref="F3:H3"/>
    </sheetView>
  </sheetViews>
  <sheetFormatPr defaultColWidth="10.28515625" defaultRowHeight="15" x14ac:dyDescent="0.25"/>
  <cols>
    <col min="1" max="1" width="10.140625" style="305" customWidth="1"/>
    <col min="2" max="2" width="85.140625" style="285" customWidth="1"/>
    <col min="3" max="3" width="15.85546875" style="286" customWidth="1"/>
    <col min="4" max="5" width="15.5703125" style="286" customWidth="1"/>
    <col min="6" max="6" width="15.28515625" style="286" customWidth="1"/>
    <col min="7" max="7" width="15.42578125" style="286" customWidth="1"/>
    <col min="8" max="8" width="14.140625" style="286" customWidth="1"/>
    <col min="9" max="9" width="179.85546875" style="286" customWidth="1"/>
    <col min="10" max="10" width="6.85546875" style="286" customWidth="1"/>
    <col min="11" max="16384" width="10.28515625" style="286"/>
  </cols>
  <sheetData>
    <row r="1" spans="1:8" ht="16.5" customHeight="1" x14ac:dyDescent="0.25">
      <c r="A1" s="283"/>
      <c r="H1" s="282" t="s">
        <v>598</v>
      </c>
    </row>
    <row r="2" spans="1:8" ht="18.75" customHeight="1" x14ac:dyDescent="0.25">
      <c r="A2" s="283"/>
      <c r="H2" s="282" t="s">
        <v>588</v>
      </c>
    </row>
    <row r="3" spans="1:8" ht="16.5" customHeight="1" x14ac:dyDescent="0.25">
      <c r="A3" s="284" t="s">
        <v>590</v>
      </c>
      <c r="F3" s="317" t="s">
        <v>599</v>
      </c>
      <c r="G3" s="317"/>
      <c r="H3" s="317"/>
    </row>
    <row r="4" spans="1:8" ht="18" customHeight="1" x14ac:dyDescent="0.25">
      <c r="A4" s="284" t="s">
        <v>589</v>
      </c>
      <c r="H4" s="287"/>
    </row>
    <row r="5" spans="1:8" x14ac:dyDescent="0.25">
      <c r="A5" s="288" t="s">
        <v>591</v>
      </c>
    </row>
    <row r="6" spans="1:8" ht="18.75" customHeight="1" x14ac:dyDescent="0.25">
      <c r="A6" s="316"/>
      <c r="B6" s="316"/>
      <c r="C6" s="316"/>
      <c r="D6" s="316"/>
      <c r="E6" s="316"/>
      <c r="F6" s="316"/>
      <c r="G6" s="316"/>
      <c r="H6" s="316"/>
    </row>
    <row r="7" spans="1:8" ht="15.75" customHeight="1" x14ac:dyDescent="0.25">
      <c r="A7" s="313" t="s">
        <v>32</v>
      </c>
      <c r="B7" s="313"/>
      <c r="C7" s="313"/>
      <c r="D7" s="313"/>
      <c r="E7" s="313"/>
      <c r="F7" s="313"/>
      <c r="G7" s="313"/>
      <c r="H7" s="313"/>
    </row>
    <row r="8" spans="1:8" ht="10.5" customHeight="1" x14ac:dyDescent="0.25">
      <c r="A8" s="313"/>
      <c r="B8" s="313"/>
      <c r="C8" s="313"/>
      <c r="D8" s="313"/>
      <c r="E8" s="313"/>
      <c r="F8" s="313"/>
      <c r="G8" s="313"/>
      <c r="H8" s="313"/>
    </row>
    <row r="9" spans="1:8" ht="33" customHeight="1" x14ac:dyDescent="0.25">
      <c r="A9" s="314" t="s">
        <v>35</v>
      </c>
      <c r="B9" s="315" t="s">
        <v>36</v>
      </c>
      <c r="C9" s="289" t="s">
        <v>593</v>
      </c>
      <c r="D9" s="289" t="s">
        <v>594</v>
      </c>
      <c r="E9" s="289" t="s">
        <v>595</v>
      </c>
      <c r="F9" s="289" t="s">
        <v>596</v>
      </c>
      <c r="G9" s="289" t="s">
        <v>597</v>
      </c>
      <c r="H9" s="289" t="s">
        <v>193</v>
      </c>
    </row>
    <row r="10" spans="1:8" ht="54" customHeight="1" x14ac:dyDescent="0.25">
      <c r="A10" s="314"/>
      <c r="B10" s="315"/>
      <c r="C10" s="290" t="s">
        <v>587</v>
      </c>
      <c r="D10" s="290" t="s">
        <v>587</v>
      </c>
      <c r="E10" s="290" t="s">
        <v>587</v>
      </c>
      <c r="F10" s="290" t="s">
        <v>587</v>
      </c>
      <c r="G10" s="290" t="s">
        <v>587</v>
      </c>
      <c r="H10" s="290" t="s">
        <v>592</v>
      </c>
    </row>
    <row r="11" spans="1:8" x14ac:dyDescent="0.25">
      <c r="A11" s="291">
        <v>1</v>
      </c>
      <c r="B11" s="290">
        <v>2</v>
      </c>
      <c r="C11" s="291" t="s">
        <v>67</v>
      </c>
      <c r="D11" s="291" t="s">
        <v>68</v>
      </c>
      <c r="E11" s="291" t="s">
        <v>551</v>
      </c>
      <c r="F11" s="291" t="s">
        <v>552</v>
      </c>
      <c r="G11" s="291" t="s">
        <v>553</v>
      </c>
      <c r="H11" s="292">
        <v>4</v>
      </c>
    </row>
    <row r="12" spans="1:8" ht="32.25" customHeight="1" x14ac:dyDescent="0.25">
      <c r="A12" s="312" t="s">
        <v>34</v>
      </c>
      <c r="B12" s="312"/>
      <c r="C12" s="293">
        <v>357.98172312000003</v>
      </c>
      <c r="D12" s="293">
        <v>370.2706</v>
      </c>
      <c r="E12" s="293">
        <v>382.69799999999992</v>
      </c>
      <c r="F12" s="293">
        <v>398.02420000000001</v>
      </c>
      <c r="G12" s="293">
        <v>412.56</v>
      </c>
      <c r="H12" s="294">
        <v>1921.5345231199999</v>
      </c>
    </row>
    <row r="13" spans="1:8" x14ac:dyDescent="0.25">
      <c r="A13" s="295" t="s">
        <v>49</v>
      </c>
      <c r="B13" s="296" t="s">
        <v>23</v>
      </c>
      <c r="C13" s="293">
        <v>354.01080000000002</v>
      </c>
      <c r="D13" s="293">
        <v>367.62360000000001</v>
      </c>
      <c r="E13" s="293">
        <v>382.69799999999992</v>
      </c>
      <c r="F13" s="293">
        <v>398.02420000000001</v>
      </c>
      <c r="G13" s="293">
        <v>412.56</v>
      </c>
      <c r="H13" s="294">
        <v>1914.9166</v>
      </c>
    </row>
    <row r="14" spans="1:8" x14ac:dyDescent="0.25">
      <c r="A14" s="295" t="s">
        <v>50</v>
      </c>
      <c r="B14" s="297" t="s">
        <v>196</v>
      </c>
      <c r="C14" s="293">
        <v>138.572</v>
      </c>
      <c r="D14" s="293">
        <v>143.18200000000002</v>
      </c>
      <c r="E14" s="293">
        <v>148.53199999999998</v>
      </c>
      <c r="F14" s="293">
        <v>153.97800000000001</v>
      </c>
      <c r="G14" s="293">
        <v>159.69200000000001</v>
      </c>
      <c r="H14" s="294">
        <v>743.95600000000002</v>
      </c>
    </row>
    <row r="15" spans="1:8" ht="30" x14ac:dyDescent="0.25">
      <c r="A15" s="295" t="s">
        <v>197</v>
      </c>
      <c r="B15" s="298" t="s">
        <v>1</v>
      </c>
      <c r="C15" s="293">
        <v>30</v>
      </c>
      <c r="D15" s="293">
        <v>30</v>
      </c>
      <c r="E15" s="293">
        <v>30</v>
      </c>
      <c r="F15" s="293">
        <v>30</v>
      </c>
      <c r="G15" s="293">
        <v>30</v>
      </c>
      <c r="H15" s="294">
        <v>150</v>
      </c>
    </row>
    <row r="16" spans="1:8" x14ac:dyDescent="0.25">
      <c r="A16" s="295" t="s">
        <v>517</v>
      </c>
      <c r="B16" s="298" t="s">
        <v>569</v>
      </c>
      <c r="C16" s="299"/>
      <c r="D16" s="299"/>
      <c r="E16" s="299"/>
      <c r="F16" s="299"/>
      <c r="G16" s="299"/>
      <c r="H16" s="300"/>
    </row>
    <row r="17" spans="1:8" ht="30" x14ac:dyDescent="0.25">
      <c r="A17" s="295" t="s">
        <v>578</v>
      </c>
      <c r="B17" s="297" t="s">
        <v>573</v>
      </c>
      <c r="C17" s="299"/>
      <c r="D17" s="299"/>
      <c r="E17" s="299"/>
      <c r="F17" s="299"/>
      <c r="G17" s="299"/>
      <c r="H17" s="300"/>
    </row>
    <row r="18" spans="1:8" ht="30" x14ac:dyDescent="0.25">
      <c r="A18" s="295" t="s">
        <v>579</v>
      </c>
      <c r="B18" s="297" t="s">
        <v>574</v>
      </c>
      <c r="C18" s="299"/>
      <c r="D18" s="299"/>
      <c r="E18" s="299"/>
      <c r="F18" s="299"/>
      <c r="G18" s="299"/>
      <c r="H18" s="300"/>
    </row>
    <row r="19" spans="1:8" ht="30" x14ac:dyDescent="0.25">
      <c r="A19" s="295" t="s">
        <v>2</v>
      </c>
      <c r="B19" s="297" t="s">
        <v>572</v>
      </c>
      <c r="C19" s="299"/>
      <c r="D19" s="299"/>
      <c r="E19" s="299"/>
      <c r="F19" s="299"/>
      <c r="G19" s="299"/>
      <c r="H19" s="300"/>
    </row>
    <row r="20" spans="1:8" x14ac:dyDescent="0.25">
      <c r="A20" s="295" t="s">
        <v>518</v>
      </c>
      <c r="B20" s="298" t="s">
        <v>31</v>
      </c>
      <c r="C20" s="299"/>
      <c r="D20" s="299"/>
      <c r="E20" s="299"/>
      <c r="F20" s="299"/>
      <c r="G20" s="299"/>
      <c r="H20" s="300"/>
    </row>
    <row r="21" spans="1:8" x14ac:dyDescent="0.25">
      <c r="A21" s="295" t="s">
        <v>519</v>
      </c>
      <c r="B21" s="298" t="s">
        <v>570</v>
      </c>
      <c r="C21" s="299">
        <v>30</v>
      </c>
      <c r="D21" s="299">
        <v>30</v>
      </c>
      <c r="E21" s="299">
        <v>30</v>
      </c>
      <c r="F21" s="299">
        <v>30</v>
      </c>
      <c r="G21" s="299">
        <v>30</v>
      </c>
      <c r="H21" s="294">
        <v>150</v>
      </c>
    </row>
    <row r="22" spans="1:8" x14ac:dyDescent="0.25">
      <c r="A22" s="295" t="s">
        <v>520</v>
      </c>
      <c r="B22" s="298" t="s">
        <v>28</v>
      </c>
      <c r="C22" s="299"/>
      <c r="D22" s="299"/>
      <c r="E22" s="299"/>
      <c r="F22" s="299"/>
      <c r="G22" s="299"/>
      <c r="H22" s="300"/>
    </row>
    <row r="23" spans="1:8" x14ac:dyDescent="0.25">
      <c r="A23" s="295" t="s">
        <v>521</v>
      </c>
      <c r="B23" s="298" t="s">
        <v>202</v>
      </c>
      <c r="C23" s="293">
        <v>108.572</v>
      </c>
      <c r="D23" s="293">
        <v>113.182</v>
      </c>
      <c r="E23" s="293">
        <v>118.532</v>
      </c>
      <c r="F23" s="293">
        <v>123.97799999999999</v>
      </c>
      <c r="G23" s="293">
        <v>129.69200000000001</v>
      </c>
      <c r="H23" s="294">
        <v>593.95600000000002</v>
      </c>
    </row>
    <row r="24" spans="1:8" ht="30" x14ac:dyDescent="0.25">
      <c r="A24" s="295" t="s">
        <v>3</v>
      </c>
      <c r="B24" s="297" t="s">
        <v>0</v>
      </c>
      <c r="C24" s="299"/>
      <c r="D24" s="299"/>
      <c r="E24" s="299"/>
      <c r="F24" s="299"/>
      <c r="G24" s="299"/>
      <c r="H24" s="300"/>
    </row>
    <row r="25" spans="1:8" x14ac:dyDescent="0.25">
      <c r="A25" s="295" t="s">
        <v>4</v>
      </c>
      <c r="B25" s="297" t="s">
        <v>21</v>
      </c>
      <c r="C25" s="299"/>
      <c r="D25" s="299"/>
      <c r="E25" s="299"/>
      <c r="F25" s="299"/>
      <c r="G25" s="299"/>
      <c r="H25" s="300"/>
    </row>
    <row r="26" spans="1:8" x14ac:dyDescent="0.25">
      <c r="A26" s="295" t="s">
        <v>5</v>
      </c>
      <c r="B26" s="297" t="s">
        <v>543</v>
      </c>
      <c r="C26" s="299">
        <v>108.572</v>
      </c>
      <c r="D26" s="299">
        <v>113.182</v>
      </c>
      <c r="E26" s="299">
        <v>118.532</v>
      </c>
      <c r="F26" s="299">
        <v>123.97799999999999</v>
      </c>
      <c r="G26" s="299">
        <v>129.69200000000001</v>
      </c>
      <c r="H26" s="294">
        <v>593.95600000000002</v>
      </c>
    </row>
    <row r="27" spans="1:8" x14ac:dyDescent="0.25">
      <c r="A27" s="295" t="s">
        <v>6</v>
      </c>
      <c r="B27" s="297" t="s">
        <v>21</v>
      </c>
      <c r="C27" s="299"/>
      <c r="D27" s="299"/>
      <c r="E27" s="299"/>
      <c r="F27" s="299"/>
      <c r="G27" s="299"/>
      <c r="H27" s="300"/>
    </row>
    <row r="28" spans="1:8" x14ac:dyDescent="0.25">
      <c r="A28" s="295" t="s">
        <v>522</v>
      </c>
      <c r="B28" s="298" t="s">
        <v>571</v>
      </c>
      <c r="C28" s="299"/>
      <c r="D28" s="299"/>
      <c r="E28" s="299"/>
      <c r="F28" s="299"/>
      <c r="G28" s="299"/>
      <c r="H28" s="300"/>
    </row>
    <row r="29" spans="1:8" x14ac:dyDescent="0.25">
      <c r="A29" s="295" t="s">
        <v>529</v>
      </c>
      <c r="B29" s="298" t="s">
        <v>30</v>
      </c>
      <c r="C29" s="299"/>
      <c r="D29" s="299"/>
      <c r="E29" s="299"/>
      <c r="F29" s="299"/>
      <c r="G29" s="299"/>
      <c r="H29" s="300"/>
    </row>
    <row r="30" spans="1:8" ht="30" x14ac:dyDescent="0.25">
      <c r="A30" s="295" t="s">
        <v>575</v>
      </c>
      <c r="B30" s="298" t="s">
        <v>24</v>
      </c>
      <c r="C30" s="299"/>
      <c r="D30" s="299"/>
      <c r="E30" s="299"/>
      <c r="F30" s="299"/>
      <c r="G30" s="299"/>
      <c r="H30" s="300"/>
    </row>
    <row r="31" spans="1:8" x14ac:dyDescent="0.25">
      <c r="A31" s="295" t="s">
        <v>7</v>
      </c>
      <c r="B31" s="297" t="s">
        <v>542</v>
      </c>
      <c r="C31" s="299"/>
      <c r="D31" s="299"/>
      <c r="E31" s="299"/>
      <c r="F31" s="299"/>
      <c r="G31" s="299"/>
      <c r="H31" s="300"/>
    </row>
    <row r="32" spans="1:8" x14ac:dyDescent="0.25">
      <c r="A32" s="295" t="s">
        <v>8</v>
      </c>
      <c r="B32" s="301" t="s">
        <v>541</v>
      </c>
      <c r="C32" s="299"/>
      <c r="D32" s="299"/>
      <c r="E32" s="299"/>
      <c r="F32" s="299"/>
      <c r="G32" s="299"/>
      <c r="H32" s="300"/>
    </row>
    <row r="33" spans="1:8" ht="30" x14ac:dyDescent="0.25">
      <c r="A33" s="295" t="s">
        <v>199</v>
      </c>
      <c r="B33" s="298" t="s">
        <v>19</v>
      </c>
      <c r="C33" s="299"/>
      <c r="D33" s="299"/>
      <c r="E33" s="299"/>
      <c r="F33" s="299"/>
      <c r="G33" s="299"/>
      <c r="H33" s="300"/>
    </row>
    <row r="34" spans="1:8" ht="30" x14ac:dyDescent="0.25">
      <c r="A34" s="295" t="s">
        <v>9</v>
      </c>
      <c r="B34" s="298" t="s">
        <v>573</v>
      </c>
      <c r="C34" s="299"/>
      <c r="D34" s="299"/>
      <c r="E34" s="299"/>
      <c r="F34" s="299"/>
      <c r="G34" s="299"/>
      <c r="H34" s="300"/>
    </row>
    <row r="35" spans="1:8" ht="30" x14ac:dyDescent="0.25">
      <c r="A35" s="295" t="s">
        <v>10</v>
      </c>
      <c r="B35" s="298" t="s">
        <v>574</v>
      </c>
      <c r="C35" s="299"/>
      <c r="D35" s="299"/>
      <c r="E35" s="299"/>
      <c r="F35" s="299"/>
      <c r="G35" s="299"/>
      <c r="H35" s="300"/>
    </row>
    <row r="36" spans="1:8" ht="30" x14ac:dyDescent="0.25">
      <c r="A36" s="295" t="s">
        <v>11</v>
      </c>
      <c r="B36" s="298" t="s">
        <v>572</v>
      </c>
      <c r="C36" s="299"/>
      <c r="D36" s="299"/>
      <c r="E36" s="299"/>
      <c r="F36" s="299"/>
      <c r="G36" s="299"/>
      <c r="H36" s="300"/>
    </row>
    <row r="37" spans="1:8" x14ac:dyDescent="0.25">
      <c r="A37" s="295" t="s">
        <v>201</v>
      </c>
      <c r="B37" s="298" t="s">
        <v>496</v>
      </c>
      <c r="C37" s="299"/>
      <c r="D37" s="299"/>
      <c r="E37" s="299"/>
      <c r="F37" s="299"/>
      <c r="G37" s="299"/>
      <c r="H37" s="300"/>
    </row>
    <row r="38" spans="1:8" x14ac:dyDescent="0.25">
      <c r="A38" s="295" t="s">
        <v>51</v>
      </c>
      <c r="B38" s="297" t="s">
        <v>25</v>
      </c>
      <c r="C38" s="293">
        <v>156.43700000000001</v>
      </c>
      <c r="D38" s="293">
        <v>163.17099999999999</v>
      </c>
      <c r="E38" s="293">
        <v>170.38300000000001</v>
      </c>
      <c r="F38" s="293">
        <v>177.708</v>
      </c>
      <c r="G38" s="293">
        <v>184.108</v>
      </c>
      <c r="H38" s="294">
        <v>851.80700000000002</v>
      </c>
    </row>
    <row r="39" spans="1:8" x14ac:dyDescent="0.25">
      <c r="A39" s="295" t="s">
        <v>211</v>
      </c>
      <c r="B39" s="298" t="s">
        <v>26</v>
      </c>
      <c r="C39" s="293">
        <v>156.43700000000001</v>
      </c>
      <c r="D39" s="293">
        <v>163.17099999999999</v>
      </c>
      <c r="E39" s="293">
        <v>170.38300000000001</v>
      </c>
      <c r="F39" s="293">
        <v>177.708</v>
      </c>
      <c r="G39" s="293">
        <v>184.108</v>
      </c>
      <c r="H39" s="294">
        <v>851.80700000000002</v>
      </c>
    </row>
    <row r="40" spans="1:8" x14ac:dyDescent="0.25">
      <c r="A40" s="295" t="s">
        <v>523</v>
      </c>
      <c r="B40" s="298" t="s">
        <v>548</v>
      </c>
      <c r="C40" s="299"/>
      <c r="D40" s="299"/>
      <c r="E40" s="299"/>
      <c r="F40" s="299"/>
      <c r="G40" s="299"/>
      <c r="H40" s="300"/>
    </row>
    <row r="41" spans="1:8" ht="30" x14ac:dyDescent="0.25">
      <c r="A41" s="295" t="s">
        <v>580</v>
      </c>
      <c r="B41" s="298" t="s">
        <v>573</v>
      </c>
      <c r="C41" s="299"/>
      <c r="D41" s="299"/>
      <c r="E41" s="299"/>
      <c r="F41" s="299"/>
      <c r="G41" s="299"/>
      <c r="H41" s="300"/>
    </row>
    <row r="42" spans="1:8" ht="30" x14ac:dyDescent="0.25">
      <c r="A42" s="295" t="s">
        <v>581</v>
      </c>
      <c r="B42" s="298" t="s">
        <v>574</v>
      </c>
      <c r="C42" s="299"/>
      <c r="D42" s="299"/>
      <c r="E42" s="299"/>
      <c r="F42" s="299"/>
      <c r="G42" s="299"/>
      <c r="H42" s="300"/>
    </row>
    <row r="43" spans="1:8" ht="30" x14ac:dyDescent="0.25">
      <c r="A43" s="295" t="s">
        <v>12</v>
      </c>
      <c r="B43" s="298" t="s">
        <v>572</v>
      </c>
      <c r="C43" s="299"/>
      <c r="D43" s="299"/>
      <c r="E43" s="299"/>
      <c r="F43" s="299"/>
      <c r="G43" s="299"/>
      <c r="H43" s="300"/>
    </row>
    <row r="44" spans="1:8" x14ac:dyDescent="0.25">
      <c r="A44" s="295" t="s">
        <v>524</v>
      </c>
      <c r="B44" s="298" t="s">
        <v>29</v>
      </c>
      <c r="C44" s="299"/>
      <c r="D44" s="299"/>
      <c r="E44" s="299"/>
      <c r="F44" s="299"/>
      <c r="G44" s="299"/>
      <c r="H44" s="300"/>
    </row>
    <row r="45" spans="1:8" x14ac:dyDescent="0.25">
      <c r="A45" s="295" t="s">
        <v>525</v>
      </c>
      <c r="B45" s="298" t="s">
        <v>549</v>
      </c>
      <c r="C45" s="299">
        <v>156.43700000000001</v>
      </c>
      <c r="D45" s="299">
        <v>163.17099999999999</v>
      </c>
      <c r="E45" s="299">
        <v>170.38300000000001</v>
      </c>
      <c r="F45" s="299">
        <v>177.708</v>
      </c>
      <c r="G45" s="299">
        <v>184.108</v>
      </c>
      <c r="H45" s="294">
        <v>851.80700000000002</v>
      </c>
    </row>
    <row r="46" spans="1:8" x14ac:dyDescent="0.25">
      <c r="A46" s="295" t="s">
        <v>526</v>
      </c>
      <c r="B46" s="298" t="s">
        <v>27</v>
      </c>
      <c r="C46" s="299"/>
      <c r="D46" s="299"/>
      <c r="E46" s="299"/>
      <c r="F46" s="299"/>
      <c r="G46" s="299"/>
      <c r="H46" s="300"/>
    </row>
    <row r="47" spans="1:8" x14ac:dyDescent="0.25">
      <c r="A47" s="295" t="s">
        <v>527</v>
      </c>
      <c r="B47" s="298" t="s">
        <v>550</v>
      </c>
      <c r="C47" s="299"/>
      <c r="D47" s="299"/>
      <c r="E47" s="299"/>
      <c r="F47" s="299"/>
      <c r="G47" s="299"/>
      <c r="H47" s="300"/>
    </row>
    <row r="48" spans="1:8" x14ac:dyDescent="0.25">
      <c r="A48" s="295" t="s">
        <v>528</v>
      </c>
      <c r="B48" s="298" t="s">
        <v>30</v>
      </c>
      <c r="C48" s="299"/>
      <c r="D48" s="299"/>
      <c r="E48" s="299"/>
      <c r="F48" s="299"/>
      <c r="G48" s="299"/>
      <c r="H48" s="300"/>
    </row>
    <row r="49" spans="1:8" ht="30" x14ac:dyDescent="0.25">
      <c r="A49" s="295" t="s">
        <v>530</v>
      </c>
      <c r="B49" s="298" t="s">
        <v>22</v>
      </c>
      <c r="C49" s="299"/>
      <c r="D49" s="299"/>
      <c r="E49" s="299"/>
      <c r="F49" s="299"/>
      <c r="G49" s="299"/>
      <c r="H49" s="300"/>
    </row>
    <row r="50" spans="1:8" x14ac:dyDescent="0.25">
      <c r="A50" s="295" t="s">
        <v>13</v>
      </c>
      <c r="B50" s="297" t="s">
        <v>542</v>
      </c>
      <c r="C50" s="299"/>
      <c r="D50" s="299"/>
      <c r="E50" s="299"/>
      <c r="F50" s="299"/>
      <c r="G50" s="299"/>
      <c r="H50" s="300"/>
    </row>
    <row r="51" spans="1:8" x14ac:dyDescent="0.25">
      <c r="A51" s="295" t="s">
        <v>14</v>
      </c>
      <c r="B51" s="301" t="s">
        <v>541</v>
      </c>
      <c r="C51" s="299"/>
      <c r="D51" s="299"/>
      <c r="E51" s="299"/>
      <c r="F51" s="299"/>
      <c r="G51" s="299"/>
      <c r="H51" s="300"/>
    </row>
    <row r="52" spans="1:8" x14ac:dyDescent="0.25">
      <c r="A52" s="295" t="s">
        <v>212</v>
      </c>
      <c r="B52" s="298" t="s">
        <v>20</v>
      </c>
      <c r="C52" s="299"/>
      <c r="D52" s="299"/>
      <c r="E52" s="299"/>
      <c r="F52" s="299"/>
      <c r="G52" s="299"/>
      <c r="H52" s="300"/>
    </row>
    <row r="53" spans="1:8" x14ac:dyDescent="0.25">
      <c r="A53" s="295" t="s">
        <v>214</v>
      </c>
      <c r="B53" s="298" t="s">
        <v>554</v>
      </c>
      <c r="C53" s="293">
        <v>0</v>
      </c>
      <c r="D53" s="293">
        <v>0</v>
      </c>
      <c r="E53" s="293">
        <v>0</v>
      </c>
      <c r="F53" s="293">
        <v>0</v>
      </c>
      <c r="G53" s="293">
        <v>0</v>
      </c>
      <c r="H53" s="294">
        <v>0</v>
      </c>
    </row>
    <row r="54" spans="1:8" x14ac:dyDescent="0.25">
      <c r="A54" s="295" t="s">
        <v>534</v>
      </c>
      <c r="B54" s="298" t="s">
        <v>548</v>
      </c>
      <c r="C54" s="299"/>
      <c r="D54" s="299"/>
      <c r="E54" s="299"/>
      <c r="F54" s="299"/>
      <c r="G54" s="299"/>
      <c r="H54" s="300"/>
    </row>
    <row r="55" spans="1:8" ht="30" x14ac:dyDescent="0.25">
      <c r="A55" s="295" t="s">
        <v>582</v>
      </c>
      <c r="B55" s="298" t="s">
        <v>573</v>
      </c>
      <c r="C55" s="299"/>
      <c r="D55" s="299"/>
      <c r="E55" s="299"/>
      <c r="F55" s="299"/>
      <c r="G55" s="299"/>
      <c r="H55" s="300"/>
    </row>
    <row r="56" spans="1:8" ht="30" x14ac:dyDescent="0.25">
      <c r="A56" s="295" t="s">
        <v>583</v>
      </c>
      <c r="B56" s="298" t="s">
        <v>574</v>
      </c>
      <c r="C56" s="299"/>
      <c r="D56" s="299"/>
      <c r="E56" s="299"/>
      <c r="F56" s="299"/>
      <c r="G56" s="299"/>
      <c r="H56" s="300"/>
    </row>
    <row r="57" spans="1:8" ht="30" x14ac:dyDescent="0.25">
      <c r="A57" s="295" t="s">
        <v>15</v>
      </c>
      <c r="B57" s="298" t="s">
        <v>572</v>
      </c>
      <c r="C57" s="299"/>
      <c r="D57" s="299"/>
      <c r="E57" s="299"/>
      <c r="F57" s="299"/>
      <c r="G57" s="299"/>
      <c r="H57" s="300"/>
    </row>
    <row r="58" spans="1:8" x14ac:dyDescent="0.25">
      <c r="A58" s="295" t="s">
        <v>535</v>
      </c>
      <c r="B58" s="298" t="s">
        <v>29</v>
      </c>
      <c r="C58" s="299"/>
      <c r="D58" s="299"/>
      <c r="E58" s="299"/>
      <c r="F58" s="299"/>
      <c r="G58" s="299"/>
      <c r="H58" s="300"/>
    </row>
    <row r="59" spans="1:8" x14ac:dyDescent="0.25">
      <c r="A59" s="295" t="s">
        <v>536</v>
      </c>
      <c r="B59" s="298" t="s">
        <v>549</v>
      </c>
      <c r="C59" s="299"/>
      <c r="D59" s="299"/>
      <c r="E59" s="299"/>
      <c r="F59" s="299"/>
      <c r="G59" s="299"/>
      <c r="H59" s="300"/>
    </row>
    <row r="60" spans="1:8" x14ac:dyDescent="0.25">
      <c r="A60" s="295" t="s">
        <v>537</v>
      </c>
      <c r="B60" s="298" t="s">
        <v>27</v>
      </c>
      <c r="C60" s="299"/>
      <c r="D60" s="299"/>
      <c r="E60" s="299"/>
      <c r="F60" s="299"/>
      <c r="G60" s="299"/>
      <c r="H60" s="300"/>
    </row>
    <row r="61" spans="1:8" x14ac:dyDescent="0.25">
      <c r="A61" s="295" t="s">
        <v>538</v>
      </c>
      <c r="B61" s="298" t="s">
        <v>550</v>
      </c>
      <c r="C61" s="299"/>
      <c r="D61" s="299"/>
      <c r="E61" s="299"/>
      <c r="F61" s="299"/>
      <c r="G61" s="299"/>
      <c r="H61" s="300"/>
    </row>
    <row r="62" spans="1:8" x14ac:dyDescent="0.25">
      <c r="A62" s="295" t="s">
        <v>539</v>
      </c>
      <c r="B62" s="298" t="s">
        <v>30</v>
      </c>
      <c r="C62" s="299"/>
      <c r="D62" s="299"/>
      <c r="E62" s="299"/>
      <c r="F62" s="299"/>
      <c r="G62" s="299"/>
      <c r="H62" s="300"/>
    </row>
    <row r="63" spans="1:8" ht="30" x14ac:dyDescent="0.25">
      <c r="A63" s="295" t="s">
        <v>540</v>
      </c>
      <c r="B63" s="298" t="s">
        <v>22</v>
      </c>
      <c r="C63" s="299"/>
      <c r="D63" s="299"/>
      <c r="E63" s="299"/>
      <c r="F63" s="299"/>
      <c r="G63" s="299"/>
      <c r="H63" s="300"/>
    </row>
    <row r="64" spans="1:8" x14ac:dyDescent="0.25">
      <c r="A64" s="295" t="s">
        <v>16</v>
      </c>
      <c r="B64" s="301" t="s">
        <v>542</v>
      </c>
      <c r="C64" s="299"/>
      <c r="D64" s="299"/>
      <c r="E64" s="299"/>
      <c r="F64" s="299"/>
      <c r="G64" s="299"/>
      <c r="H64" s="300"/>
    </row>
    <row r="65" spans="1:9" x14ac:dyDescent="0.25">
      <c r="A65" s="295" t="s">
        <v>17</v>
      </c>
      <c r="B65" s="301" t="s">
        <v>541</v>
      </c>
      <c r="C65" s="299"/>
      <c r="D65" s="299"/>
      <c r="E65" s="299"/>
      <c r="F65" s="299"/>
      <c r="G65" s="299"/>
      <c r="H65" s="300"/>
    </row>
    <row r="66" spans="1:9" x14ac:dyDescent="0.25">
      <c r="A66" s="295" t="s">
        <v>54</v>
      </c>
      <c r="B66" s="297" t="s">
        <v>18</v>
      </c>
      <c r="C66" s="299">
        <v>59.001800000000003</v>
      </c>
      <c r="D66" s="299">
        <v>61.270600000000002</v>
      </c>
      <c r="E66" s="299">
        <v>63.782999999999959</v>
      </c>
      <c r="F66" s="299">
        <v>66.337199999999996</v>
      </c>
      <c r="G66" s="299">
        <v>68.759999999999991</v>
      </c>
      <c r="H66" s="294">
        <v>319.15259999999995</v>
      </c>
    </row>
    <row r="67" spans="1:9" x14ac:dyDescent="0.25">
      <c r="A67" s="295" t="s">
        <v>60</v>
      </c>
      <c r="B67" s="297" t="s">
        <v>323</v>
      </c>
      <c r="C67" s="299">
        <v>0</v>
      </c>
      <c r="D67" s="299">
        <v>0</v>
      </c>
      <c r="E67" s="299">
        <v>0</v>
      </c>
      <c r="F67" s="299">
        <v>0</v>
      </c>
      <c r="G67" s="299">
        <v>0</v>
      </c>
      <c r="H67" s="299">
        <v>0</v>
      </c>
    </row>
    <row r="68" spans="1:9" ht="18" x14ac:dyDescent="0.25">
      <c r="A68" s="295" t="s">
        <v>70</v>
      </c>
      <c r="B68" s="298" t="s">
        <v>576</v>
      </c>
      <c r="C68" s="299"/>
      <c r="D68" s="299"/>
      <c r="E68" s="299"/>
      <c r="F68" s="299"/>
      <c r="G68" s="299"/>
      <c r="H68" s="300"/>
      <c r="I68" s="302"/>
    </row>
    <row r="69" spans="1:9" x14ac:dyDescent="0.25">
      <c r="A69" s="295" t="s">
        <v>531</v>
      </c>
      <c r="B69" s="298" t="s">
        <v>532</v>
      </c>
      <c r="C69" s="299"/>
      <c r="D69" s="299"/>
      <c r="E69" s="299"/>
      <c r="F69" s="299"/>
      <c r="G69" s="299"/>
      <c r="H69" s="294">
        <v>0</v>
      </c>
    </row>
    <row r="70" spans="1:9" x14ac:dyDescent="0.25">
      <c r="A70" s="295" t="s">
        <v>52</v>
      </c>
      <c r="B70" s="296" t="s">
        <v>219</v>
      </c>
      <c r="C70" s="293">
        <v>3.9709231200000001</v>
      </c>
      <c r="D70" s="293">
        <v>2.6469999999999998</v>
      </c>
      <c r="E70" s="293">
        <v>0</v>
      </c>
      <c r="F70" s="293">
        <v>0</v>
      </c>
      <c r="G70" s="293">
        <v>0</v>
      </c>
      <c r="H70" s="294">
        <v>6.6179231200000004</v>
      </c>
    </row>
    <row r="71" spans="1:9" x14ac:dyDescent="0.25">
      <c r="A71" s="295" t="s">
        <v>56</v>
      </c>
      <c r="B71" s="297" t="s">
        <v>220</v>
      </c>
      <c r="C71" s="299"/>
      <c r="D71" s="299"/>
      <c r="E71" s="299"/>
      <c r="F71" s="299"/>
      <c r="G71" s="299"/>
      <c r="H71" s="294"/>
    </row>
    <row r="72" spans="1:9" x14ac:dyDescent="0.25">
      <c r="A72" s="295" t="s">
        <v>57</v>
      </c>
      <c r="B72" s="297" t="s">
        <v>221</v>
      </c>
      <c r="C72" s="299"/>
      <c r="D72" s="299"/>
      <c r="E72" s="299"/>
      <c r="F72" s="299"/>
      <c r="G72" s="299"/>
      <c r="H72" s="300"/>
    </row>
    <row r="73" spans="1:9" x14ac:dyDescent="0.25">
      <c r="A73" s="295" t="s">
        <v>59</v>
      </c>
      <c r="B73" s="297" t="s">
        <v>33</v>
      </c>
      <c r="C73" s="299"/>
      <c r="D73" s="299"/>
      <c r="E73" s="299"/>
      <c r="F73" s="299"/>
      <c r="G73" s="299"/>
      <c r="H73" s="300"/>
    </row>
    <row r="74" spans="1:9" x14ac:dyDescent="0.25">
      <c r="A74" s="295" t="s">
        <v>61</v>
      </c>
      <c r="B74" s="297" t="s">
        <v>222</v>
      </c>
      <c r="C74" s="299"/>
      <c r="D74" s="299"/>
      <c r="E74" s="299"/>
      <c r="F74" s="299"/>
      <c r="G74" s="299"/>
      <c r="H74" s="300"/>
    </row>
    <row r="75" spans="1:9" x14ac:dyDescent="0.25">
      <c r="A75" s="295" t="s">
        <v>62</v>
      </c>
      <c r="B75" s="297" t="s">
        <v>223</v>
      </c>
      <c r="C75" s="299"/>
      <c r="D75" s="299"/>
      <c r="E75" s="299"/>
      <c r="F75" s="299"/>
      <c r="G75" s="299"/>
      <c r="H75" s="300"/>
    </row>
    <row r="76" spans="1:9" x14ac:dyDescent="0.25">
      <c r="A76" s="295" t="s">
        <v>112</v>
      </c>
      <c r="B76" s="298" t="s">
        <v>533</v>
      </c>
      <c r="C76" s="299"/>
      <c r="D76" s="299"/>
      <c r="E76" s="299"/>
      <c r="F76" s="299"/>
      <c r="G76" s="299"/>
      <c r="H76" s="300"/>
    </row>
    <row r="77" spans="1:9" ht="30" x14ac:dyDescent="0.25">
      <c r="A77" s="295" t="s">
        <v>546</v>
      </c>
      <c r="B77" s="298" t="s">
        <v>544</v>
      </c>
      <c r="C77" s="299"/>
      <c r="D77" s="299"/>
      <c r="E77" s="299"/>
      <c r="F77" s="299"/>
      <c r="G77" s="299"/>
      <c r="H77" s="300"/>
    </row>
    <row r="78" spans="1:9" x14ac:dyDescent="0.25">
      <c r="A78" s="295" t="s">
        <v>555</v>
      </c>
      <c r="B78" s="298" t="s">
        <v>545</v>
      </c>
      <c r="C78" s="299"/>
      <c r="D78" s="299"/>
      <c r="E78" s="299"/>
      <c r="F78" s="299"/>
      <c r="G78" s="299"/>
      <c r="H78" s="300"/>
    </row>
    <row r="79" spans="1:9" ht="30" x14ac:dyDescent="0.25">
      <c r="A79" s="295" t="s">
        <v>556</v>
      </c>
      <c r="B79" s="298" t="s">
        <v>547</v>
      </c>
      <c r="C79" s="299"/>
      <c r="D79" s="299"/>
      <c r="E79" s="299"/>
      <c r="F79" s="299"/>
      <c r="G79" s="299"/>
      <c r="H79" s="300"/>
    </row>
    <row r="80" spans="1:9" x14ac:dyDescent="0.25">
      <c r="A80" s="295" t="s">
        <v>63</v>
      </c>
      <c r="B80" s="297" t="s">
        <v>229</v>
      </c>
      <c r="C80" s="299">
        <v>3.9709231200000001</v>
      </c>
      <c r="D80" s="299">
        <v>2.6469999999999998</v>
      </c>
      <c r="E80" s="299">
        <v>0</v>
      </c>
      <c r="F80" s="299">
        <v>0</v>
      </c>
      <c r="G80" s="299">
        <v>0</v>
      </c>
      <c r="H80" s="294">
        <v>6.6179231200000004</v>
      </c>
    </row>
    <row r="81" spans="1:8" x14ac:dyDescent="0.25">
      <c r="A81" s="295" t="s">
        <v>64</v>
      </c>
      <c r="B81" s="297" t="s">
        <v>230</v>
      </c>
      <c r="C81" s="299"/>
      <c r="D81" s="299"/>
      <c r="E81" s="299"/>
      <c r="F81" s="299"/>
      <c r="G81" s="299"/>
      <c r="H81" s="300"/>
    </row>
    <row r="82" spans="1:8" x14ac:dyDescent="0.25">
      <c r="A82" s="295" t="s">
        <v>58</v>
      </c>
      <c r="B82" s="303" t="s">
        <v>567</v>
      </c>
      <c r="C82" s="293"/>
      <c r="D82" s="293"/>
      <c r="E82" s="293"/>
      <c r="F82" s="293"/>
      <c r="G82" s="293"/>
      <c r="H82" s="304"/>
    </row>
    <row r="83" spans="1:8" ht="45" x14ac:dyDescent="0.25">
      <c r="A83" s="291" t="s">
        <v>558</v>
      </c>
      <c r="B83" s="297" t="s">
        <v>562</v>
      </c>
      <c r="C83" s="293"/>
      <c r="D83" s="293"/>
      <c r="E83" s="293"/>
      <c r="F83" s="293"/>
      <c r="G83" s="293"/>
      <c r="H83" s="304"/>
    </row>
    <row r="84" spans="1:8" x14ac:dyDescent="0.25">
      <c r="A84" s="291" t="s">
        <v>559</v>
      </c>
      <c r="B84" s="298" t="s">
        <v>577</v>
      </c>
      <c r="C84" s="293"/>
      <c r="D84" s="293"/>
      <c r="E84" s="293"/>
      <c r="F84" s="293"/>
      <c r="G84" s="293"/>
      <c r="H84" s="304"/>
    </row>
    <row r="85" spans="1:8" ht="30" x14ac:dyDescent="0.25">
      <c r="A85" s="291" t="s">
        <v>560</v>
      </c>
      <c r="B85" s="298" t="s">
        <v>568</v>
      </c>
      <c r="C85" s="293"/>
      <c r="D85" s="293"/>
      <c r="E85" s="293"/>
      <c r="F85" s="293"/>
      <c r="G85" s="293"/>
      <c r="H85" s="304"/>
    </row>
    <row r="86" spans="1:8" x14ac:dyDescent="0.25">
      <c r="A86" s="291" t="s">
        <v>561</v>
      </c>
      <c r="B86" s="298" t="s">
        <v>557</v>
      </c>
      <c r="C86" s="293"/>
      <c r="D86" s="293"/>
      <c r="E86" s="293"/>
      <c r="F86" s="293"/>
      <c r="G86" s="293"/>
      <c r="H86" s="304"/>
    </row>
    <row r="87" spans="1:8" ht="45" x14ac:dyDescent="0.25">
      <c r="A87" s="291" t="s">
        <v>68</v>
      </c>
      <c r="B87" s="297" t="s">
        <v>563</v>
      </c>
      <c r="C87" s="293"/>
      <c r="D87" s="293"/>
      <c r="E87" s="293"/>
      <c r="F87" s="293"/>
      <c r="G87" s="293"/>
      <c r="H87" s="304"/>
    </row>
    <row r="88" spans="1:8" x14ac:dyDescent="0.25">
      <c r="A88" s="291" t="s">
        <v>564</v>
      </c>
      <c r="B88" s="298" t="s">
        <v>584</v>
      </c>
      <c r="C88" s="293"/>
      <c r="D88" s="293"/>
      <c r="E88" s="293"/>
      <c r="F88" s="293"/>
      <c r="G88" s="293"/>
      <c r="H88" s="304"/>
    </row>
    <row r="89" spans="1:8" x14ac:dyDescent="0.25">
      <c r="A89" s="291" t="s">
        <v>565</v>
      </c>
      <c r="B89" s="298" t="s">
        <v>585</v>
      </c>
      <c r="C89" s="293"/>
      <c r="D89" s="293"/>
      <c r="E89" s="293"/>
      <c r="F89" s="293"/>
      <c r="G89" s="293"/>
      <c r="H89" s="304"/>
    </row>
    <row r="90" spans="1:8" x14ac:dyDescent="0.25">
      <c r="A90" s="291" t="s">
        <v>566</v>
      </c>
      <c r="B90" s="298" t="s">
        <v>586</v>
      </c>
      <c r="C90" s="293"/>
      <c r="D90" s="293"/>
      <c r="E90" s="293"/>
      <c r="F90" s="293"/>
      <c r="G90" s="293"/>
      <c r="H90" s="304"/>
    </row>
  </sheetData>
  <mergeCells count="6">
    <mergeCell ref="F3:H3"/>
    <mergeCell ref="A12:B12"/>
    <mergeCell ref="A7:H8"/>
    <mergeCell ref="A9:A10"/>
    <mergeCell ref="B9:B10"/>
    <mergeCell ref="A6:H6"/>
  </mergeCells>
  <pageMargins left="0.31496062992125984" right="0.31496062992125984" top="0.35433070866141736" bottom="0.35433070866141736" header="0.31496062992125984" footer="0.31496062992125984"/>
  <pageSetup paperSize="9" scale="75" fitToHeight="0" orientation="landscape" r:id="rId1"/>
  <rowBreaks count="1" manualBreakCount="1">
    <brk id="35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180</v>
      </c>
      <c r="E1" s="67" t="s">
        <v>190</v>
      </c>
      <c r="F1" s="67" t="s">
        <v>191</v>
      </c>
      <c r="G1" s="67" t="s">
        <v>185</v>
      </c>
      <c r="H1" s="67" t="s">
        <v>186</v>
      </c>
      <c r="I1" s="67" t="s">
        <v>187</v>
      </c>
      <c r="J1" s="67" t="s">
        <v>188</v>
      </c>
      <c r="K1" s="67" t="s">
        <v>189</v>
      </c>
    </row>
    <row r="2" spans="1:11" ht="15.75" thickBot="1" x14ac:dyDescent="0.3">
      <c r="A2" s="1" t="s">
        <v>72</v>
      </c>
      <c r="B2" s="2" t="s">
        <v>73</v>
      </c>
      <c r="C2" s="3" t="s">
        <v>74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50</v>
      </c>
      <c r="B3" s="5" t="s">
        <v>75</v>
      </c>
      <c r="C3" s="6" t="s">
        <v>74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51</v>
      </c>
      <c r="B4" s="5" t="s">
        <v>76</v>
      </c>
      <c r="C4" s="6" t="s">
        <v>74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54</v>
      </c>
      <c r="B5" s="7" t="s">
        <v>77</v>
      </c>
      <c r="C5" s="8" t="s">
        <v>74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60</v>
      </c>
      <c r="B6" s="7" t="s">
        <v>78</v>
      </c>
      <c r="C6" s="8" t="s">
        <v>74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70</v>
      </c>
      <c r="B7" s="7" t="s">
        <v>79</v>
      </c>
      <c r="C7" s="8" t="s">
        <v>74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71</v>
      </c>
      <c r="B8" s="7" t="s">
        <v>80</v>
      </c>
      <c r="C8" s="8" t="s">
        <v>74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81</v>
      </c>
      <c r="B9" s="7" t="s">
        <v>82</v>
      </c>
      <c r="C9" s="8" t="s">
        <v>74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83</v>
      </c>
      <c r="B10" s="7" t="s">
        <v>84</v>
      </c>
      <c r="C10" s="8" t="s">
        <v>74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85</v>
      </c>
      <c r="B11" s="7" t="s">
        <v>86</v>
      </c>
      <c r="C11" s="8" t="s">
        <v>74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87</v>
      </c>
      <c r="B12" s="7" t="s">
        <v>88</v>
      </c>
      <c r="C12" s="8" t="s">
        <v>74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89</v>
      </c>
      <c r="B13" s="40" t="s">
        <v>90</v>
      </c>
      <c r="C13" s="41" t="s">
        <v>74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91</v>
      </c>
      <c r="B14" s="7" t="s">
        <v>92</v>
      </c>
      <c r="C14" s="8" t="s">
        <v>74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93</v>
      </c>
      <c r="B15" s="7" t="s">
        <v>94</v>
      </c>
      <c r="C15" s="8" t="s">
        <v>74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95</v>
      </c>
      <c r="B16" s="5" t="s">
        <v>96</v>
      </c>
      <c r="C16" s="6" t="s">
        <v>74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97</v>
      </c>
      <c r="B17" s="5" t="s">
        <v>98</v>
      </c>
      <c r="C17" s="6" t="s">
        <v>74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99</v>
      </c>
      <c r="B18" s="36" t="s">
        <v>100</v>
      </c>
      <c r="C18" s="37" t="s">
        <v>74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101</v>
      </c>
      <c r="B19" s="36" t="s">
        <v>102</v>
      </c>
      <c r="C19" s="37" t="s">
        <v>74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103</v>
      </c>
      <c r="B20" s="5" t="s">
        <v>104</v>
      </c>
      <c r="C20" s="6" t="s">
        <v>74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105</v>
      </c>
      <c r="B21" s="5" t="s">
        <v>106</v>
      </c>
      <c r="C21" s="6" t="s">
        <v>74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107</v>
      </c>
      <c r="B22" s="11" t="s">
        <v>108</v>
      </c>
      <c r="C22" s="12" t="s">
        <v>74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56</v>
      </c>
      <c r="B23" s="14" t="s">
        <v>43</v>
      </c>
      <c r="C23" s="6" t="s">
        <v>74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57</v>
      </c>
      <c r="B24" s="14" t="s">
        <v>76</v>
      </c>
      <c r="C24" s="6" t="s">
        <v>74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59</v>
      </c>
      <c r="B25" s="15" t="s">
        <v>109</v>
      </c>
      <c r="C25" s="8" t="s">
        <v>74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61</v>
      </c>
      <c r="B26" s="15" t="s">
        <v>78</v>
      </c>
      <c r="C26" s="8" t="s">
        <v>74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110</v>
      </c>
      <c r="B27" s="7" t="s">
        <v>79</v>
      </c>
      <c r="C27" s="8" t="s">
        <v>74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62</v>
      </c>
      <c r="B28" s="7" t="s">
        <v>111</v>
      </c>
      <c r="C28" s="8" t="s">
        <v>74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112</v>
      </c>
      <c r="B29" s="7" t="s">
        <v>92</v>
      </c>
      <c r="C29" s="8" t="s">
        <v>74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63</v>
      </c>
      <c r="B30" s="15" t="s">
        <v>80</v>
      </c>
      <c r="C30" s="8" t="s">
        <v>74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64</v>
      </c>
      <c r="B31" s="15" t="s">
        <v>113</v>
      </c>
      <c r="C31" s="8" t="s">
        <v>74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65</v>
      </c>
      <c r="B32" s="15" t="s">
        <v>114</v>
      </c>
      <c r="C32" s="8" t="s">
        <v>74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66</v>
      </c>
      <c r="B33" s="44" t="s">
        <v>115</v>
      </c>
      <c r="C33" s="45" t="s">
        <v>74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116</v>
      </c>
      <c r="B34" s="15" t="s">
        <v>117</v>
      </c>
      <c r="C34" s="8" t="s">
        <v>74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118</v>
      </c>
      <c r="B35" s="15" t="s">
        <v>119</v>
      </c>
      <c r="C35" s="8" t="s">
        <v>74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120</v>
      </c>
      <c r="B36" s="16" t="s">
        <v>86</v>
      </c>
      <c r="C36" s="8" t="s">
        <v>74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121</v>
      </c>
      <c r="B37" s="15" t="s">
        <v>122</v>
      </c>
      <c r="C37" s="8" t="s">
        <v>74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123</v>
      </c>
      <c r="B38" s="17" t="s">
        <v>98</v>
      </c>
      <c r="C38" s="8" t="s">
        <v>74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124</v>
      </c>
      <c r="B39" s="47" t="s">
        <v>125</v>
      </c>
      <c r="C39" s="48" t="s">
        <v>74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126</v>
      </c>
      <c r="B40" s="18" t="s">
        <v>127</v>
      </c>
      <c r="C40" s="19" t="s">
        <v>74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128</v>
      </c>
      <c r="B41" s="18" t="s">
        <v>129</v>
      </c>
      <c r="C41" s="19" t="s">
        <v>74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130</v>
      </c>
      <c r="B42" s="51" t="s">
        <v>131</v>
      </c>
      <c r="C42" s="52" t="s">
        <v>74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132</v>
      </c>
      <c r="B43" s="18" t="s">
        <v>133</v>
      </c>
      <c r="C43" s="19" t="s">
        <v>74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134</v>
      </c>
      <c r="B44" s="18" t="s">
        <v>135</v>
      </c>
      <c r="C44" s="8" t="s">
        <v>74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136</v>
      </c>
      <c r="B45" s="18" t="s">
        <v>137</v>
      </c>
      <c r="C45" s="6" t="s">
        <v>74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138</v>
      </c>
      <c r="B46" s="18" t="s">
        <v>139</v>
      </c>
      <c r="C46" s="6" t="s">
        <v>74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140</v>
      </c>
      <c r="B47" s="18" t="s">
        <v>141</v>
      </c>
      <c r="C47" s="19" t="s">
        <v>74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142</v>
      </c>
      <c r="B48" s="21" t="s">
        <v>143</v>
      </c>
      <c r="C48" s="6" t="s">
        <v>74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144</v>
      </c>
      <c r="B49" s="21" t="s">
        <v>145</v>
      </c>
      <c r="C49" s="6" t="s">
        <v>74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146</v>
      </c>
      <c r="B50" s="21" t="s">
        <v>147</v>
      </c>
      <c r="C50" s="6" t="s">
        <v>74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148</v>
      </c>
      <c r="B51" s="21" t="s">
        <v>149</v>
      </c>
      <c r="C51" s="6" t="s">
        <v>74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150</v>
      </c>
      <c r="B52" s="21" t="s">
        <v>151</v>
      </c>
      <c r="C52" s="6" t="s">
        <v>74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152</v>
      </c>
      <c r="B53" s="21" t="s">
        <v>153</v>
      </c>
      <c r="C53" s="6" t="s">
        <v>74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154</v>
      </c>
      <c r="B54" s="21" t="s">
        <v>155</v>
      </c>
      <c r="C54" s="6" t="s">
        <v>74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156</v>
      </c>
      <c r="B55" s="22" t="s">
        <v>157</v>
      </c>
      <c r="C55" s="8" t="s">
        <v>74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158</v>
      </c>
      <c r="B56" s="21" t="s">
        <v>159</v>
      </c>
      <c r="C56" s="6" t="s">
        <v>74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160</v>
      </c>
      <c r="B57" s="21" t="s">
        <v>161</v>
      </c>
      <c r="C57" s="6" t="s">
        <v>74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162</v>
      </c>
      <c r="B58" s="21" t="s">
        <v>163</v>
      </c>
      <c r="C58" s="6" t="s">
        <v>74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164</v>
      </c>
      <c r="B59" s="21" t="s">
        <v>165</v>
      </c>
      <c r="C59" s="6" t="s">
        <v>74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166</v>
      </c>
      <c r="B60" s="21" t="s">
        <v>167</v>
      </c>
      <c r="C60" s="6" t="s">
        <v>74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168</v>
      </c>
      <c r="B61" s="21" t="s">
        <v>169</v>
      </c>
      <c r="C61" s="6" t="s">
        <v>74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170</v>
      </c>
      <c r="B62" s="21" t="s">
        <v>171</v>
      </c>
      <c r="C62" s="6" t="s">
        <v>74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172</v>
      </c>
      <c r="B63" s="21" t="s">
        <v>173</v>
      </c>
      <c r="C63" s="6" t="s">
        <v>74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174</v>
      </c>
      <c r="B64" s="21" t="s">
        <v>175</v>
      </c>
      <c r="C64" s="6" t="s">
        <v>74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176</v>
      </c>
      <c r="B65" s="23" t="s">
        <v>177</v>
      </c>
      <c r="C65" s="24" t="s">
        <v>74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178</v>
      </c>
      <c r="B66" s="25" t="s">
        <v>179</v>
      </c>
      <c r="C66" s="12" t="s">
        <v>74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181</v>
      </c>
      <c r="D68" s="34" t="e">
        <f>D18+D19+(D$2-D$13-D$18-D$19)*#REF!/#REF!</f>
        <v>#REF!</v>
      </c>
      <c r="E68" s="34" t="e">
        <f>E18+E19+(E$2-E$13-E$18-E$19-E$4)*#REF!/#REF!</f>
        <v>#REF!</v>
      </c>
      <c r="F68" s="34" t="e">
        <f>F18+F19+(F$2-F$13-F$18-F$19-F$4-F5-F6)*#REF!/#REF!</f>
        <v>#REF!</v>
      </c>
      <c r="G68" s="34" t="e">
        <f>G18+G19+(G$2-G$13-G$18-G$19-G$4-G5-G6)*#REF!/#REF!</f>
        <v>#REF!</v>
      </c>
      <c r="H68" s="34" t="e">
        <f>H18+H19+(H$2-H$13-H$18-H$19-H$4-H5-H6)*#REF!/#REF!</f>
        <v>#REF!</v>
      </c>
      <c r="I68" s="34" t="e">
        <f>I18+I19+(I$2-I$13-I$18-I$19-I$4-I5-I6)*#REF!/#REF!</f>
        <v>#REF!</v>
      </c>
      <c r="J68" s="34" t="e">
        <f>J18+J19+(J$2-J$13-J$18-J$19-J$4-J5-J6)*#REF!/#REF!</f>
        <v>#REF!</v>
      </c>
      <c r="K68" s="34" t="e">
        <f>K18+K19+(K$2-K$13-K$18-K$19-K$4-K5-K6)*#REF!/#REF!</f>
        <v>#REF!</v>
      </c>
    </row>
    <row r="69" spans="1:11" x14ac:dyDescent="0.25">
      <c r="B69" s="33" t="s">
        <v>182</v>
      </c>
      <c r="D69" s="34" t="e">
        <f>D13+(D$2-D$13-D$18-D$19)*#REF!/#REF!</f>
        <v>#REF!</v>
      </c>
      <c r="E69" s="34" t="e">
        <f>E13+E4+(E$2-E$13-E$18-E$19-E$4)*#REF!/#REF!</f>
        <v>#REF!</v>
      </c>
      <c r="F69" s="34" t="e">
        <f>F13+F4+F5+F6+(F$2-F$13-F$18-F$19-F$4-F5-F6)*#REF!/#REF!</f>
        <v>#REF!</v>
      </c>
      <c r="G69" s="34" t="e">
        <f>G13+G4+G5+G6+(G$2-G$13-G$18-G$19-G$4-G5-G6)*#REF!/#REF!</f>
        <v>#REF!</v>
      </c>
      <c r="H69" s="34" t="e">
        <f>H13+H4+H5+H6+(H$2-H$13-H$18-H$19-H$4-H5-H6)*#REF!/#REF!</f>
        <v>#REF!</v>
      </c>
      <c r="I69" s="34" t="e">
        <f>I13+I4+I5+I6+(I$2-I$13-I$18-I$19-I$4-I5-I6)*#REF!/#REF!</f>
        <v>#REF!</v>
      </c>
      <c r="J69" s="34" t="e">
        <f>J13+J4+J5+J6+(J$2-J$13-J$18-J$19-J$4-J5-J6)*#REF!/#REF!</f>
        <v>#REF!</v>
      </c>
      <c r="K69" s="34" t="e">
        <f>K13+K4+K5+K6+(K$2-K$13-K$18-K$19-K$4-K5-K6)*#REF!/#REF!</f>
        <v>#REF!</v>
      </c>
    </row>
    <row r="70" spans="1:11" x14ac:dyDescent="0.25">
      <c r="B70" s="33" t="s">
        <v>183</v>
      </c>
      <c r="D70" s="34" t="e">
        <f>D33+D39+(D$22-D$33-D$39-D$42)*#REF!/#REF!</f>
        <v>#REF!</v>
      </c>
      <c r="E70" s="34" t="e">
        <f>E33+E39+(E$22-E$33-E$39-E$42)*#REF!/#REF!</f>
        <v>#REF!</v>
      </c>
      <c r="F70" s="34" t="e">
        <f>F33+F39+(F$22-F$33-F$39-F$42)*#REF!/#REF!</f>
        <v>#REF!</v>
      </c>
      <c r="G70" s="34" t="e">
        <f>G33+G39+(G$22-G$33-G$39-G$42)*#REF!/#REF!</f>
        <v>#REF!</v>
      </c>
      <c r="H70" s="34" t="e">
        <f>H33+H39+(H$22-H$33-H$39-H$42)*#REF!/#REF!</f>
        <v>#REF!</v>
      </c>
      <c r="I70" s="34" t="e">
        <f>I33+I39+(I$22-I$33-I$39-I$42)*#REF!/#REF!</f>
        <v>#REF!</v>
      </c>
      <c r="J70" s="34" t="e">
        <f>J33+J39+(J$22-J$33-J$39-J$42)*#REF!/#REF!</f>
        <v>#REF!</v>
      </c>
      <c r="K70" s="34" t="e">
        <f>K33+K39+(K$22-K$33-K$39-K$42)*#REF!/#REF!</f>
        <v>#REF!</v>
      </c>
    </row>
    <row r="71" spans="1:11" x14ac:dyDescent="0.25">
      <c r="B71" s="33" t="s">
        <v>184</v>
      </c>
      <c r="D71" s="34" t="e">
        <f>D42+(D$22-D$33-D$39-D$42)*#REF!/#REF!</f>
        <v>#REF!</v>
      </c>
      <c r="E71" s="34" t="e">
        <f>E42+(E$22-E$33-E$39-E$42)*#REF!/#REF!</f>
        <v>#REF!</v>
      </c>
      <c r="F71" s="34" t="e">
        <f>F42+(F$22-F$33-F$39-F$42)*#REF!/#REF!</f>
        <v>#REF!</v>
      </c>
      <c r="G71" s="34" t="e">
        <f>G42+(G$22-G$33-G$39-G$42)*#REF!/#REF!</f>
        <v>#REF!</v>
      </c>
      <c r="H71" s="34" t="e">
        <f>H42+(H$22-H$33-H$39-H$42)*#REF!/#REF!</f>
        <v>#REF!</v>
      </c>
      <c r="I71" s="34" t="e">
        <f>I42+(I$22-I$33-I$39-I$42)*#REF!/#REF!</f>
        <v>#REF!</v>
      </c>
      <c r="J71" s="34" t="e">
        <f>J42+(J$22-J$33-J$39-J$42)*#REF!/#REF!</f>
        <v>#REF!</v>
      </c>
      <c r="K71" s="34" t="e">
        <f>K42+(K$22-K$33-K$39-K$42)*#REF!/#REF!</f>
        <v>#REF!</v>
      </c>
    </row>
    <row r="73" spans="1:11" x14ac:dyDescent="0.25">
      <c r="B73" s="33" t="s">
        <v>181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182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183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184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customSheetViews>
    <customSheetView guid="{137A7170-8A34-4F01-9DAA-57EDDDF8E0F2}" scale="90" state="hidden">
      <pane xSplit="3" ySplit="2" topLeftCell="D55" activePane="bottomRight" state="frozen"/>
      <selection pane="bottomRight" activeCell="H73" sqref="H73"/>
      <pageMargins left="0.7" right="0.7" top="0.75" bottom="0.75" header="0.3" footer="0.3"/>
      <pageSetup paperSize="9" orientation="portrait" r:id="rId1"/>
    </customSheetView>
    <customSheetView guid="{339064E9-574B-4542-B2F7-E3F74CB04F02}" scale="90" state="hidden">
      <pane xSplit="3" ySplit="2" topLeftCell="D55" activePane="bottomRight" state="frozen"/>
      <selection pane="bottomRight" activeCell="H73" sqref="H73"/>
      <pageMargins left="0.7" right="0.7" top="0.75" bottom="0.75" header="0.3" footer="0.3"/>
      <pageSetup paperSize="9" orientation="portrait" r:id="rId2"/>
    </customSheetView>
  </customSheetViews>
  <phoneticPr fontId="0" type="noConversion"/>
  <pageMargins left="0.7" right="0.7" top="0.75" bottom="0.75" header="0.3" footer="0.3"/>
  <pageSetup paperSize="9"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484</v>
      </c>
      <c r="B6" s="263" t="s">
        <v>485</v>
      </c>
      <c r="C6" s="263" t="s">
        <v>486</v>
      </c>
      <c r="D6" s="263" t="s">
        <v>487</v>
      </c>
      <c r="E6" s="263" t="s">
        <v>488</v>
      </c>
      <c r="F6" s="263" t="s">
        <v>489</v>
      </c>
      <c r="G6" s="264" t="s">
        <v>490</v>
      </c>
    </row>
    <row r="7" spans="1:7" ht="16.5" thickBot="1" x14ac:dyDescent="0.3">
      <c r="A7" s="265" t="s">
        <v>491</v>
      </c>
      <c r="B7" s="265" t="s">
        <v>492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493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240</v>
      </c>
      <c r="B9" s="268" t="s">
        <v>494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469</v>
      </c>
      <c r="B10" s="268" t="s">
        <v>198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470</v>
      </c>
      <c r="B11" s="268" t="s">
        <v>200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471</v>
      </c>
      <c r="B12" s="268" t="s">
        <v>495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472</v>
      </c>
      <c r="B13" s="268" t="s">
        <v>496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497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498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242</v>
      </c>
      <c r="B16" s="268" t="s">
        <v>499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473</v>
      </c>
      <c r="B17" s="268" t="s">
        <v>322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474</v>
      </c>
      <c r="B18" s="272" t="s">
        <v>500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501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502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475</v>
      </c>
      <c r="B21" s="268" t="s">
        <v>503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504</v>
      </c>
      <c r="B22" s="268" t="s">
        <v>215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248</v>
      </c>
      <c r="B23" s="275" t="s">
        <v>216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476</v>
      </c>
      <c r="B24" s="275" t="s">
        <v>505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70</v>
      </c>
      <c r="B25" s="275" t="s">
        <v>217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340</v>
      </c>
      <c r="B26" s="275" t="s">
        <v>506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507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508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509</v>
      </c>
      <c r="B29" s="268" t="s">
        <v>510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477</v>
      </c>
      <c r="B30" s="268" t="s">
        <v>218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511</v>
      </c>
      <c r="B31" s="268" t="s">
        <v>512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269</v>
      </c>
      <c r="B32" s="268" t="s">
        <v>220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478</v>
      </c>
      <c r="B33" s="268" t="s">
        <v>221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479</v>
      </c>
      <c r="B34" s="268" t="s">
        <v>222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480</v>
      </c>
      <c r="B35" s="268" t="s">
        <v>223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224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225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226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227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481</v>
      </c>
      <c r="B40" s="268" t="s">
        <v>228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482</v>
      </c>
      <c r="B41" s="268" t="s">
        <v>229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483</v>
      </c>
      <c r="B42" s="268" t="s">
        <v>230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513</v>
      </c>
      <c r="B43" s="268" t="s">
        <v>514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515</v>
      </c>
      <c r="B44" s="268" t="s">
        <v>516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customSheetViews>
    <customSheetView guid="{137A7170-8A34-4F01-9DAA-57EDDDF8E0F2}" state="hidden">
      <selection activeCell="O20" sqref="O20"/>
      <pageMargins left="0.7" right="0.7" top="0.75" bottom="0.75" header="0.3" footer="0.3"/>
    </customSheetView>
    <customSheetView guid="{339064E9-574B-4542-B2F7-E3F74CB04F02}" state="hidden">
      <selection activeCell="O20" sqref="O20"/>
      <pageMargins left="0.7" right="0.7" top="0.75" bottom="0.75" header="0.3" footer="0.3"/>
    </customSheetView>
  </customSheetViews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Передвижная энергетика 1</vt:lpstr>
      <vt:lpstr>1</vt:lpstr>
      <vt:lpstr>проч</vt:lpstr>
      <vt:lpstr>Росэнергоатом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Орлов Александр Сергеевич</dc:creator>
  <cp:lastModifiedBy>Янкова Надежда Алексеевна</cp:lastModifiedBy>
  <cp:lastPrinted>2021-10-28T11:27:50Z</cp:lastPrinted>
  <dcterms:created xsi:type="dcterms:W3CDTF">2015-09-16T07:43:55Z</dcterms:created>
  <dcterms:modified xsi:type="dcterms:W3CDTF">2021-11-09T05:37:04Z</dcterms:modified>
</cp:coreProperties>
</file>