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O\"/>
    </mc:Choice>
  </mc:AlternateContent>
  <xr:revisionPtr revIDLastSave="0" documentId="8_{AE014521-E447-484F-80D4-F1930CC4250B}" xr6:coauthVersionLast="47" xr6:coauthVersionMax="47" xr10:uidLastSave="{00000000-0000-0000-0000-000000000000}"/>
  <bookViews>
    <workbookView xWindow="-120" yWindow="-120" windowWidth="29040" windowHeight="15840" activeTab="1" xr2:uid="{E62A43D5-8C8A-4201-8941-929992BD99AE}"/>
  </bookViews>
  <sheets>
    <sheet name="табл №1" sheetId="1" r:id="rId1"/>
    <sheet name="табл №2" sheetId="2" r:id="rId2"/>
  </sheets>
  <externalReferences>
    <externalReference r:id="rId3"/>
  </externalReferences>
  <definedNames>
    <definedName name="sub_520" localSheetId="1">'табл №2'!#REF!</definedName>
    <definedName name="_xlnm.Print_Area" localSheetId="1">'табл №2'!$A$5:$AF$35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2" l="1"/>
  <c r="F20" i="2"/>
  <c r="E20" i="2"/>
  <c r="D20" i="2"/>
  <c r="C20" i="2"/>
  <c r="G19" i="2"/>
  <c r="F19" i="2"/>
  <c r="E19" i="2"/>
  <c r="D19" i="2"/>
  <c r="C19" i="2"/>
  <c r="G17" i="2"/>
  <c r="F17" i="2"/>
  <c r="E17" i="2"/>
  <c r="D17" i="2"/>
  <c r="C17" i="2"/>
  <c r="G16" i="2"/>
  <c r="F16" i="2"/>
  <c r="E16" i="2"/>
  <c r="D16" i="2"/>
  <c r="C16" i="2"/>
  <c r="G15" i="2"/>
  <c r="F15" i="2"/>
  <c r="E15" i="2"/>
  <c r="D15" i="2"/>
  <c r="C15" i="2"/>
</calcChain>
</file>

<file path=xl/sharedStrings.xml><?xml version="1.0" encoding="utf-8"?>
<sst xmlns="http://schemas.openxmlformats.org/spreadsheetml/2006/main" count="204" uniqueCount="78">
  <si>
    <t>Таблица N 1</t>
  </si>
  <si>
    <t>Перечень</t>
  </si>
  <si>
    <t>целевых показателей в области энергосбережения</t>
  </si>
  <si>
    <t>и повышения энергетической эффективности</t>
  </si>
  <si>
    <t>N п/п</t>
  </si>
  <si>
    <t>Наименование</t>
  </si>
  <si>
    <t>Размерн.</t>
  </si>
  <si>
    <t>Величина</t>
  </si>
  <si>
    <t>Общие целевые показатели в области энергосбережения и повышения энергетической эффективности</t>
  </si>
  <si>
    <t>доля объемов электрической энергии, расчеты за которую осуществляются с использованием приборов учета</t>
  </si>
  <si>
    <t>%</t>
  </si>
  <si>
    <t>доля объемов тепловой энергии, расчеты за которую осуществляются с использованием приборов учета</t>
  </si>
  <si>
    <t>объем собственных, бюджетных и внебюджетных средств, используемых для финансирования мероприятий по энергосбережению и повышению энергетической эффективности, в общем объеме финансирования программы. Объемы бюджетных средств должны быть согласованы с их распорядителями</t>
  </si>
  <si>
    <t>Целевые показатели в области энергосбережения и повышения энергетической эффективности, отражающие экономию по отдельным видам энергетических ресурсов (рассчитываются для фактических и сопоставимых условий)</t>
  </si>
  <si>
    <t>экономия электрической энергии в натуральном и стоимостном выражении,</t>
  </si>
  <si>
    <t xml:space="preserve"> млн. кВт.ч.</t>
  </si>
  <si>
    <t xml:space="preserve"> тыс. руб.</t>
  </si>
  <si>
    <t>Целевые показатели в области энергосбережения, отражающие динамику по годам:</t>
  </si>
  <si>
    <t>динамика изменения фактического объема потерь электрической энергии при ее передаче по распределительным сетям</t>
  </si>
  <si>
    <t xml:space="preserve"> млн. кВт*ч</t>
  </si>
  <si>
    <t>динамика изменения объемов электрической энергии, используемой при передаче</t>
  </si>
  <si>
    <t>млн. кВт*ч</t>
  </si>
  <si>
    <t>Заместитель генерального директора по техническим вопросам</t>
  </si>
  <si>
    <t>А.А. Тарасов</t>
  </si>
  <si>
    <t>Начальник службы транспорта электрической энергии</t>
  </si>
  <si>
    <t>В.Ю. Беккер</t>
  </si>
  <si>
    <t xml:space="preserve">                       "Согласовано"</t>
  </si>
  <si>
    <t xml:space="preserve">          "Утверждаю"</t>
  </si>
  <si>
    <t>Заместитель генерального директора ЗАО "СПГЭС" по техническим вопросам</t>
  </si>
  <si>
    <t xml:space="preserve">       Генеральный директор ЗАО "СПГЭС"</t>
  </si>
  <si>
    <t xml:space="preserve">  ____________________А.А.Тарасов                                                                                                          </t>
  </si>
  <si>
    <t xml:space="preserve">  ____________________С.В.Козин                                                                                                     </t>
  </si>
  <si>
    <t xml:space="preserve">  "_____"________________ 2021 г.</t>
  </si>
  <si>
    <t xml:space="preserve">  "_____"________________ 2021г.</t>
  </si>
  <si>
    <t>Таблица №2</t>
  </si>
  <si>
    <t>Перечень мероприятий по энергосбережению и повышению энергетической эффективности, проведение которых возможно с использованием внебюджетных средств, полученных также с применением регулируемых цен (тарифов) на 2022-2026 г.г.</t>
  </si>
  <si>
    <t>N
п/п</t>
  </si>
  <si>
    <t>Мероприятия</t>
  </si>
  <si>
    <t>Капитальные вложения
(тыс.руб.)</t>
  </si>
  <si>
    <t>Экономический эффект</t>
  </si>
  <si>
    <t>Сроки внедрения</t>
  </si>
  <si>
    <t>Источник финансирования</t>
  </si>
  <si>
    <t>Срок окупаемости</t>
  </si>
  <si>
    <t>в натуральном выражении (тыс. кВт.ч.)</t>
  </si>
  <si>
    <t>в тыс.руб.</t>
  </si>
  <si>
    <t xml:space="preserve">Организационные мероприятия </t>
  </si>
  <si>
    <t>1.1</t>
  </si>
  <si>
    <t>Отключение трансформаторов на подстанциях с сезонной нагрузкой</t>
  </si>
  <si>
    <t>-</t>
  </si>
  <si>
    <t>1 год</t>
  </si>
  <si>
    <t>1.2</t>
  </si>
  <si>
    <t xml:space="preserve">Снижение несимметричности нагрузок в электросети 0,4 кВ </t>
  </si>
  <si>
    <t>2</t>
  </si>
  <si>
    <t>Технические мероприятия</t>
  </si>
  <si>
    <t>2.3</t>
  </si>
  <si>
    <t>2.1</t>
  </si>
  <si>
    <t xml:space="preserve">Замена проводов на перегруженных линиях </t>
  </si>
  <si>
    <t>средства, учтенные в тарифе по передаче электроэнергии</t>
  </si>
  <si>
    <t>2.2</t>
  </si>
  <si>
    <t xml:space="preserve">Замена перегруженных и установка и ввод в работу дополнительных силовых трансформаторов </t>
  </si>
  <si>
    <t xml:space="preserve">Замена ответвлений от линий 0,4 кВ на самонесущий изолированный провод </t>
  </si>
  <si>
    <t>3</t>
  </si>
  <si>
    <t>Мероприятия по совершенствованию систем коммерческого и технического учета</t>
  </si>
  <si>
    <t>3.1</t>
  </si>
  <si>
    <t>Перенос приборов учета на границы балансовой принадлежности</t>
  </si>
  <si>
    <t>3.2</t>
  </si>
  <si>
    <t>Реконструкция ВЛ-0,38 кВ с установкой приборов учета</t>
  </si>
  <si>
    <t>4</t>
  </si>
  <si>
    <t>Мероприятия по снижению коммерческих потерь электрической энергии</t>
  </si>
  <si>
    <t>4.1</t>
  </si>
  <si>
    <t>Выявление неучтенной электроэнергии в результате проведения рейдов</t>
  </si>
  <si>
    <t>4.2</t>
  </si>
  <si>
    <t>Составление и анализ небалансов электроэнергии по подстанциям</t>
  </si>
  <si>
    <t>Всего</t>
  </si>
  <si>
    <t>Главный инженер</t>
  </si>
  <si>
    <t>В.Д.Реймер</t>
  </si>
  <si>
    <t>Начальник ПС</t>
  </si>
  <si>
    <t>Д.А. Сутягин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</si>
</sst>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0"/>
  </numFmts>
  <fonts count="3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rgb="FF26282F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6"/>
      <name val="Arial"/>
      <family val="2"/>
      <charset val="204"/>
    </font>
    <font>
      <b/>
      <sz val="11"/>
      <color theme="1"/>
      <name val="Calibri"/>
      <family val="2"/>
      <scheme val="minor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0"/>
      <color rgb="FF26282F"/>
      <name val="Courier New"/>
      <family val="3"/>
      <charset val="204"/>
    </font>
    <font>
      <sz val="10"/>
      <color theme="1"/>
      <name val="Arial"/>
      <family val="2"/>
      <charset val="204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0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strike/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justify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2" fontId="0" fillId="0" borderId="2" xfId="0" applyNumberFormat="1" applyBorder="1" applyAlignment="1">
      <alignment horizontal="center" vertical="center"/>
    </xf>
    <xf numFmtId="0" fontId="4" fillId="0" borderId="0" xfId="0" applyFont="1"/>
    <xf numFmtId="2" fontId="4" fillId="0" borderId="0" xfId="0" applyNumberFormat="1" applyFont="1"/>
    <xf numFmtId="2" fontId="2" fillId="0" borderId="0" xfId="0" applyNumberFormat="1" applyFont="1"/>
    <xf numFmtId="0" fontId="5" fillId="0" borderId="0" xfId="0" applyFont="1" applyAlignment="1">
      <alignment horizontal="left" vertical="center"/>
    </xf>
    <xf numFmtId="0" fontId="6" fillId="0" borderId="0" xfId="0" applyFont="1"/>
    <xf numFmtId="164" fontId="7" fillId="0" borderId="0" xfId="0" applyNumberFormat="1" applyFont="1" applyAlignment="1">
      <alignment vertical="center"/>
    </xf>
    <xf numFmtId="164" fontId="8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left" vertical="center" wrapText="1" readingOrder="1"/>
    </xf>
    <xf numFmtId="164" fontId="9" fillId="0" borderId="0" xfId="0" applyNumberFormat="1" applyFont="1" applyAlignment="1">
      <alignment vertical="top"/>
    </xf>
    <xf numFmtId="164" fontId="5" fillId="0" borderId="0" xfId="0" applyNumberFormat="1" applyFont="1" applyAlignment="1">
      <alignment vertical="top"/>
    </xf>
    <xf numFmtId="49" fontId="5" fillId="0" borderId="0" xfId="0" applyNumberFormat="1" applyFont="1"/>
    <xf numFmtId="164" fontId="9" fillId="0" borderId="0" xfId="0" applyNumberFormat="1" applyFont="1"/>
    <xf numFmtId="164" fontId="10" fillId="0" borderId="0" xfId="0" applyNumberFormat="1" applyFont="1"/>
    <xf numFmtId="49" fontId="5" fillId="0" borderId="0" xfId="0" applyNumberFormat="1" applyFont="1" applyAlignment="1">
      <alignment horizontal="left" vertical="center" readingOrder="1"/>
    </xf>
    <xf numFmtId="164" fontId="9" fillId="0" borderId="0" xfId="0" applyNumberFormat="1" applyFont="1" applyAlignment="1">
      <alignment horizontal="left" vertical="center"/>
    </xf>
    <xf numFmtId="164" fontId="10" fillId="0" borderId="0" xfId="0" applyNumberFormat="1" applyFont="1" applyAlignment="1">
      <alignment vertic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 textRotation="90"/>
    </xf>
    <xf numFmtId="0" fontId="15" fillId="0" borderId="3" xfId="0" applyFont="1" applyBorder="1" applyAlignment="1">
      <alignment horizontal="center" vertical="center" textRotation="90"/>
    </xf>
    <xf numFmtId="0" fontId="15" fillId="0" borderId="22" xfId="0" applyFont="1" applyBorder="1" applyAlignment="1">
      <alignment horizontal="center" vertical="center" textRotation="90"/>
    </xf>
    <xf numFmtId="0" fontId="15" fillId="0" borderId="23" xfId="0" applyFont="1" applyBorder="1" applyAlignment="1">
      <alignment horizontal="center" vertical="center" textRotation="90"/>
    </xf>
    <xf numFmtId="0" fontId="15" fillId="0" borderId="24" xfId="0" applyFont="1" applyBorder="1" applyAlignment="1">
      <alignment horizontal="center" vertical="center" textRotation="90"/>
    </xf>
    <xf numFmtId="0" fontId="15" fillId="0" borderId="25" xfId="0" applyFont="1" applyBorder="1" applyAlignment="1">
      <alignment horizontal="center" vertical="center" textRotation="90"/>
    </xf>
    <xf numFmtId="0" fontId="15" fillId="0" borderId="0" xfId="0" applyFont="1" applyAlignment="1">
      <alignment horizontal="center"/>
    </xf>
    <xf numFmtId="0" fontId="17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" fillId="0" borderId="26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9" fillId="0" borderId="29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0" xfId="0" applyFont="1"/>
    <xf numFmtId="49" fontId="20" fillId="0" borderId="29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0" fontId="19" fillId="0" borderId="3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4" fontId="19" fillId="0" borderId="32" xfId="0" applyNumberFormat="1" applyFont="1" applyBorder="1" applyAlignment="1">
      <alignment horizontal="center" vertical="center"/>
    </xf>
    <xf numFmtId="4" fontId="19" fillId="0" borderId="2" xfId="0" applyNumberFormat="1" applyFont="1" applyBorder="1" applyAlignment="1">
      <alignment horizontal="center" vertical="center"/>
    </xf>
    <xf numFmtId="4" fontId="19" fillId="0" borderId="33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/>
    <xf numFmtId="0" fontId="22" fillId="0" borderId="0" xfId="0" applyFont="1" applyAlignment="1">
      <alignment horizontal="center" vertical="center"/>
    </xf>
    <xf numFmtId="0" fontId="22" fillId="0" borderId="0" xfId="0" applyFont="1"/>
    <xf numFmtId="49" fontId="24" fillId="0" borderId="29" xfId="0" applyNumberFormat="1" applyFont="1" applyBorder="1" applyAlignment="1">
      <alignment horizontal="center" vertical="center"/>
    </xf>
    <xf numFmtId="0" fontId="25" fillId="0" borderId="31" xfId="0" applyFont="1" applyBorder="1" applyAlignment="1">
      <alignment vertical="center" wrapText="1"/>
    </xf>
    <xf numFmtId="4" fontId="26" fillId="0" borderId="32" xfId="0" applyNumberFormat="1" applyFont="1" applyBorder="1" applyAlignment="1">
      <alignment horizontal="center" vertical="center"/>
    </xf>
    <xf numFmtId="4" fontId="26" fillId="0" borderId="2" xfId="0" applyNumberFormat="1" applyFont="1" applyBorder="1" applyAlignment="1">
      <alignment horizontal="center" vertical="center"/>
    </xf>
    <xf numFmtId="4" fontId="26" fillId="0" borderId="33" xfId="0" applyNumberFormat="1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3" fillId="0" borderId="0" xfId="0" applyFont="1"/>
    <xf numFmtId="3" fontId="19" fillId="0" borderId="32" xfId="0" applyNumberFormat="1" applyFont="1" applyBorder="1" applyAlignment="1">
      <alignment horizontal="center" vertical="center"/>
    </xf>
    <xf numFmtId="3" fontId="19" fillId="0" borderId="2" xfId="0" applyNumberFormat="1" applyFont="1" applyBorder="1" applyAlignment="1">
      <alignment horizontal="center" vertical="center"/>
    </xf>
    <xf numFmtId="3" fontId="19" fillId="0" borderId="33" xfId="0" applyNumberFormat="1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/>
    <xf numFmtId="0" fontId="20" fillId="0" borderId="0" xfId="0" applyFont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165" fontId="19" fillId="0" borderId="32" xfId="0" applyNumberFormat="1" applyFont="1" applyBorder="1" applyAlignment="1">
      <alignment horizontal="center" vertical="center"/>
    </xf>
    <xf numFmtId="165" fontId="19" fillId="0" borderId="2" xfId="0" applyNumberFormat="1" applyFont="1" applyBorder="1" applyAlignment="1">
      <alignment horizontal="center" vertical="center"/>
    </xf>
    <xf numFmtId="165" fontId="19" fillId="0" borderId="33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center" vertical="center"/>
    </xf>
    <xf numFmtId="0" fontId="28" fillId="0" borderId="0" xfId="0" applyFont="1"/>
    <xf numFmtId="0" fontId="26" fillId="0" borderId="32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6" fillId="0" borderId="33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0" xfId="0" applyFont="1"/>
    <xf numFmtId="49" fontId="20" fillId="0" borderId="37" xfId="0" applyNumberFormat="1" applyFont="1" applyBorder="1" applyAlignment="1">
      <alignment horizontal="center" vertical="center"/>
    </xf>
    <xf numFmtId="0" fontId="10" fillId="0" borderId="38" xfId="0" applyFont="1" applyBorder="1" applyAlignment="1">
      <alignment vertical="center" wrapText="1"/>
    </xf>
    <xf numFmtId="0" fontId="19" fillId="0" borderId="37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4" fontId="19" fillId="0" borderId="21" xfId="0" applyNumberFormat="1" applyFont="1" applyBorder="1" applyAlignment="1">
      <alignment horizontal="center" vertical="center"/>
    </xf>
    <xf numFmtId="4" fontId="19" fillId="0" borderId="3" xfId="0" applyNumberFormat="1" applyFont="1" applyBorder="1" applyAlignment="1">
      <alignment horizontal="center" vertical="center"/>
    </xf>
    <xf numFmtId="4" fontId="19" fillId="0" borderId="22" xfId="0" applyNumberFormat="1" applyFont="1" applyBorder="1" applyAlignment="1">
      <alignment horizontal="center" vertical="center"/>
    </xf>
    <xf numFmtId="0" fontId="19" fillId="0" borderId="39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21" fillId="0" borderId="40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8" fillId="0" borderId="40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49" fontId="20" fillId="0" borderId="41" xfId="0" applyNumberFormat="1" applyFont="1" applyBorder="1" applyAlignment="1">
      <alignment horizontal="center"/>
    </xf>
    <xf numFmtId="0" fontId="10" fillId="0" borderId="42" xfId="0" applyFont="1" applyBorder="1" applyAlignment="1">
      <alignment vertical="center" wrapText="1"/>
    </xf>
    <xf numFmtId="0" fontId="19" fillId="0" borderId="41" xfId="0" applyFont="1" applyBorder="1" applyAlignment="1">
      <alignment horizontal="center" vertical="center"/>
    </xf>
    <xf numFmtId="0" fontId="19" fillId="0" borderId="43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/>
    </xf>
    <xf numFmtId="4" fontId="26" fillId="0" borderId="45" xfId="0" applyNumberFormat="1" applyFont="1" applyBorder="1" applyAlignment="1">
      <alignment horizontal="center" vertical="center"/>
    </xf>
    <xf numFmtId="4" fontId="26" fillId="0" borderId="46" xfId="0" applyNumberFormat="1" applyFont="1" applyBorder="1" applyAlignment="1">
      <alignment horizontal="center" vertical="center"/>
    </xf>
    <xf numFmtId="1" fontId="27" fillId="0" borderId="0" xfId="0" applyNumberFormat="1" applyFont="1" applyAlignment="1">
      <alignment horizontal="center" vertical="center"/>
    </xf>
    <xf numFmtId="49" fontId="30" fillId="0" borderId="0" xfId="0" applyNumberFormat="1" applyFont="1" applyAlignment="1">
      <alignment horizontal="center"/>
    </xf>
    <xf numFmtId="0" fontId="15" fillId="0" borderId="0" xfId="0" applyFont="1" applyAlignment="1">
      <alignment vertical="center" wrapText="1"/>
    </xf>
    <xf numFmtId="49" fontId="31" fillId="0" borderId="0" xfId="0" applyNumberFormat="1" applyFont="1" applyAlignment="1">
      <alignment horizontal="left"/>
    </xf>
    <xf numFmtId="49" fontId="8" fillId="0" borderId="0" xfId="0" applyNumberFormat="1" applyFont="1"/>
    <xf numFmtId="49" fontId="0" fillId="0" borderId="0" xfId="0" applyNumberFormat="1"/>
    <xf numFmtId="49" fontId="10" fillId="0" borderId="0" xfId="0" applyNumberFormat="1" applyFont="1"/>
    <xf numFmtId="0" fontId="32" fillId="0" borderId="0" xfId="0" applyFont="1"/>
    <xf numFmtId="0" fontId="33" fillId="0" borderId="0" xfId="0" applyFont="1"/>
    <xf numFmtId="2" fontId="33" fillId="0" borderId="0" xfId="0" applyNumberFormat="1" applyFont="1"/>
    <xf numFmtId="0" fontId="34" fillId="0" borderId="0" xfId="0" applyFont="1"/>
    <xf numFmtId="0" fontId="35" fillId="0" borderId="0" xfId="0" applyFont="1"/>
    <xf numFmtId="0" fontId="36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STEE\&#1041;&#1077;&#1082;&#1082;&#1077;&#1088;%20&#1042;.&#1070;\&#1050;&#1072;&#1095;&#1077;&#1089;&#1090;&#1074;&#1086;%20&#1091;&#1089;&#1083;&#1091;&#1075;\&#1055;&#1088;&#1086;&#1075;&#1088;&#1072;&#1084;&#1084;&#1072;%20&#1101;&#1085;&#1077;&#1088;&#1075;&#1086;&#1089;&#1073;&#1077;&#1088;&#1077;&#1078;&#1077;&#1085;&#1080;&#1103;%202022-2027\&#1055;&#1088;&#1086;&#1075;&#1088;&#1072;&#1084;&#1084;&#1072;%20&#1101;&#1085;&#1077;&#1088;&#1075;&#1086;&#1089;&#1073;&#1077;&#1088;&#1077;&#1078;&#1077;&#1085;&#1080;&#1103;%20&#1057;&#1055;&#1043;&#1069;&#1057;%202022%20(&#1082;&#1086;&#1088;&#1088;&#1077;&#1082;&#1094;&#1080;&#1103;%2022.09.202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 №1"/>
      <sheetName val="табл №2"/>
      <sheetName val="расчет эффекта "/>
      <sheetName val="исходные данные"/>
      <sheetName val="Ср.тарифы на покупку потерь"/>
      <sheetName val="п.3.1.1 - 2020г"/>
      <sheetName val="п.1.1 - 2020г"/>
      <sheetName val="форма ГИС ТЭК"/>
      <sheetName val="план по приему"/>
    </sheetNames>
    <sheetDataSet>
      <sheetData sheetId="0"/>
      <sheetData sheetId="1"/>
      <sheetData sheetId="2"/>
      <sheetData sheetId="3">
        <row r="10">
          <cell r="F10">
            <v>0</v>
          </cell>
          <cell r="G10">
            <v>5.3</v>
          </cell>
          <cell r="H10">
            <v>5.3</v>
          </cell>
          <cell r="I10">
            <v>5.3</v>
          </cell>
          <cell r="J10">
            <v>5.3</v>
          </cell>
        </row>
        <row r="12">
          <cell r="F12">
            <v>18.600000000000001</v>
          </cell>
          <cell r="G12">
            <v>13.2</v>
          </cell>
          <cell r="H12">
            <v>13.8</v>
          </cell>
          <cell r="I12">
            <v>14.4</v>
          </cell>
          <cell r="J12">
            <v>15</v>
          </cell>
        </row>
        <row r="16">
          <cell r="F16">
            <v>9.5</v>
          </cell>
          <cell r="G16">
            <v>5</v>
          </cell>
          <cell r="H16">
            <v>5.5</v>
          </cell>
          <cell r="I16">
            <v>6</v>
          </cell>
          <cell r="J16">
            <v>6.5</v>
          </cell>
        </row>
        <row r="18">
          <cell r="F18">
            <v>5</v>
          </cell>
          <cell r="G18">
            <v>1.7</v>
          </cell>
          <cell r="H18">
            <v>1.7</v>
          </cell>
          <cell r="I18">
            <v>1.7</v>
          </cell>
          <cell r="J18">
            <v>1.7</v>
          </cell>
        </row>
        <row r="20">
          <cell r="F20">
            <v>29.6</v>
          </cell>
          <cell r="G20">
            <v>9.4</v>
          </cell>
          <cell r="H20">
            <v>9.4</v>
          </cell>
          <cell r="I20">
            <v>9.4</v>
          </cell>
          <cell r="J20">
            <v>9.4</v>
          </cell>
        </row>
        <row r="22">
          <cell r="F22">
            <v>8.1999999999999993</v>
          </cell>
          <cell r="G22">
            <v>5.8</v>
          </cell>
          <cell r="H22">
            <v>5.8</v>
          </cell>
          <cell r="I22">
            <v>5.8</v>
          </cell>
          <cell r="J22">
            <v>5.8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B8BC6-0CCF-41E2-AF27-1EA8339B3027}">
  <sheetPr>
    <tabColor rgb="FFFFFF00"/>
    <pageSetUpPr fitToPage="1"/>
  </sheetPr>
  <dimension ref="A1:H25"/>
  <sheetViews>
    <sheetView zoomScale="130" zoomScaleNormal="130" workbookViewId="0">
      <selection activeCell="F10" sqref="F10"/>
    </sheetView>
  </sheetViews>
  <sheetFormatPr defaultRowHeight="12.75" x14ac:dyDescent="0.2"/>
  <cols>
    <col min="1" max="1" width="4.42578125" style="1" customWidth="1"/>
    <col min="2" max="2" width="73.42578125" style="1" customWidth="1"/>
    <col min="3" max="3" width="9.85546875" style="1" customWidth="1"/>
    <col min="4" max="8" width="11.5703125" style="1" customWidth="1"/>
    <col min="9" max="16384" width="9.140625" style="1"/>
  </cols>
  <sheetData>
    <row r="1" spans="1:8" x14ac:dyDescent="0.2">
      <c r="C1" s="2"/>
      <c r="H1" s="2" t="s">
        <v>0</v>
      </c>
    </row>
    <row r="2" spans="1:8" ht="15" customHeight="1" x14ac:dyDescent="0.2">
      <c r="A2" s="3" t="s">
        <v>1</v>
      </c>
      <c r="B2" s="3"/>
      <c r="C2" s="3"/>
      <c r="D2" s="3"/>
      <c r="E2" s="3"/>
      <c r="F2" s="3"/>
      <c r="G2" s="3"/>
      <c r="H2" s="3"/>
    </row>
    <row r="3" spans="1:8" ht="15" customHeight="1" x14ac:dyDescent="0.2">
      <c r="A3" s="3" t="s">
        <v>2</v>
      </c>
      <c r="B3" s="3"/>
      <c r="C3" s="3"/>
      <c r="D3" s="3"/>
      <c r="E3" s="3"/>
      <c r="F3" s="3"/>
      <c r="G3" s="3"/>
      <c r="H3" s="3"/>
    </row>
    <row r="4" spans="1:8" ht="15" customHeight="1" x14ac:dyDescent="0.2">
      <c r="A4" s="4" t="s">
        <v>3</v>
      </c>
      <c r="B4" s="4"/>
      <c r="C4" s="4"/>
      <c r="D4" s="4"/>
      <c r="E4" s="4"/>
      <c r="F4" s="4"/>
      <c r="G4" s="4"/>
      <c r="H4" s="4"/>
    </row>
    <row r="5" spans="1:8" ht="16.5" customHeight="1" x14ac:dyDescent="0.2">
      <c r="A5" s="5" t="s">
        <v>4</v>
      </c>
      <c r="B5" s="5" t="s">
        <v>5</v>
      </c>
      <c r="C5" s="6" t="s">
        <v>6</v>
      </c>
      <c r="D5" s="7" t="s">
        <v>7</v>
      </c>
      <c r="E5" s="8"/>
      <c r="F5" s="8"/>
      <c r="G5" s="8"/>
      <c r="H5" s="9"/>
    </row>
    <row r="6" spans="1:8" x14ac:dyDescent="0.2">
      <c r="A6" s="5"/>
      <c r="B6" s="5"/>
      <c r="C6" s="10"/>
      <c r="D6" s="11">
        <v>2022</v>
      </c>
      <c r="E6" s="11">
        <v>2023</v>
      </c>
      <c r="F6" s="11">
        <v>2024</v>
      </c>
      <c r="G6" s="11">
        <v>2025</v>
      </c>
      <c r="H6" s="11">
        <v>2026</v>
      </c>
    </row>
    <row r="7" spans="1:8" ht="16.5" customHeight="1" x14ac:dyDescent="0.2">
      <c r="A7" s="12" t="s">
        <v>8</v>
      </c>
      <c r="B7" s="12"/>
      <c r="C7" s="12"/>
      <c r="D7" s="12"/>
      <c r="E7" s="12"/>
      <c r="F7" s="12"/>
      <c r="G7" s="12"/>
      <c r="H7" s="12"/>
    </row>
    <row r="8" spans="1:8" ht="41.25" customHeight="1" x14ac:dyDescent="0.2">
      <c r="A8" s="11">
        <v>1</v>
      </c>
      <c r="B8" s="13" t="s">
        <v>9</v>
      </c>
      <c r="C8" s="11" t="s">
        <v>10</v>
      </c>
      <c r="D8" s="14">
        <v>1</v>
      </c>
      <c r="E8" s="14">
        <v>1</v>
      </c>
      <c r="F8" s="14">
        <v>1</v>
      </c>
      <c r="G8" s="14">
        <v>1</v>
      </c>
      <c r="H8" s="14">
        <v>1</v>
      </c>
    </row>
    <row r="9" spans="1:8" ht="41.25" customHeight="1" x14ac:dyDescent="0.2">
      <c r="A9" s="11">
        <v>2</v>
      </c>
      <c r="B9" s="13" t="s">
        <v>11</v>
      </c>
      <c r="C9" s="11" t="s">
        <v>10</v>
      </c>
      <c r="D9" s="14">
        <v>0.9</v>
      </c>
      <c r="E9" s="14">
        <v>0.9</v>
      </c>
      <c r="F9" s="14">
        <v>0.9</v>
      </c>
      <c r="G9" s="14">
        <v>0.9</v>
      </c>
      <c r="H9" s="14">
        <v>1</v>
      </c>
    </row>
    <row r="10" spans="1:8" ht="56.25" customHeight="1" x14ac:dyDescent="0.2">
      <c r="A10" s="11">
        <v>3</v>
      </c>
      <c r="B10" s="13" t="s">
        <v>12</v>
      </c>
      <c r="C10" s="11" t="s">
        <v>10</v>
      </c>
      <c r="D10" s="14">
        <v>1</v>
      </c>
      <c r="E10" s="14">
        <v>1</v>
      </c>
      <c r="F10" s="14">
        <v>1</v>
      </c>
      <c r="G10" s="14">
        <v>1</v>
      </c>
      <c r="H10" s="14">
        <v>1</v>
      </c>
    </row>
    <row r="11" spans="1:8" ht="33" customHeight="1" x14ac:dyDescent="0.2">
      <c r="A11" s="12" t="s">
        <v>13</v>
      </c>
      <c r="B11" s="12"/>
      <c r="C11" s="12"/>
      <c r="D11" s="12"/>
      <c r="E11" s="12"/>
      <c r="F11" s="15"/>
      <c r="G11" s="12"/>
      <c r="H11" s="12"/>
    </row>
    <row r="12" spans="1:8" ht="33" customHeight="1" x14ac:dyDescent="0.2">
      <c r="A12" s="6">
        <v>1</v>
      </c>
      <c r="B12" s="16" t="s">
        <v>14</v>
      </c>
      <c r="C12" s="11" t="s">
        <v>15</v>
      </c>
      <c r="D12" s="17">
        <v>2.8307360643478261</v>
      </c>
      <c r="E12" s="18">
        <v>2.5518916199033814</v>
      </c>
      <c r="F12" s="17">
        <v>2.3678316199033818</v>
      </c>
      <c r="G12" s="17">
        <v>2.3837716199033818</v>
      </c>
      <c r="H12" s="17">
        <v>2.300551619903382</v>
      </c>
    </row>
    <row r="13" spans="1:8" ht="33" customHeight="1" x14ac:dyDescent="0.2">
      <c r="A13" s="10"/>
      <c r="B13" s="19"/>
      <c r="C13" s="20" t="s">
        <v>16</v>
      </c>
      <c r="D13" s="21">
        <v>8680.1690677161732</v>
      </c>
      <c r="E13" s="21">
        <v>8138.2375650338745</v>
      </c>
      <c r="F13" s="21">
        <v>7853.3871337335468</v>
      </c>
      <c r="G13" s="21">
        <v>8222.3434485327343</v>
      </c>
      <c r="H13" s="21">
        <v>8252.7688260794021</v>
      </c>
    </row>
    <row r="14" spans="1:8" ht="33" customHeight="1" x14ac:dyDescent="0.2">
      <c r="A14" s="22" t="s">
        <v>17</v>
      </c>
      <c r="B14" s="23"/>
      <c r="C14" s="23"/>
      <c r="D14" s="23"/>
      <c r="E14" s="23"/>
      <c r="F14" s="24"/>
      <c r="G14" s="23"/>
      <c r="H14" s="25"/>
    </row>
    <row r="15" spans="1:8" ht="33" customHeight="1" x14ac:dyDescent="0.2">
      <c r="A15" s="6">
        <v>2</v>
      </c>
      <c r="B15" s="16" t="s">
        <v>18</v>
      </c>
      <c r="C15" s="11" t="s">
        <v>10</v>
      </c>
      <c r="D15" s="26">
        <v>0.1419</v>
      </c>
      <c r="E15" s="26">
        <v>0.14011269793579514</v>
      </c>
      <c r="F15" s="26">
        <v>0.13869140486334883</v>
      </c>
      <c r="G15" s="26">
        <v>0.13726054379147876</v>
      </c>
      <c r="H15" s="26">
        <v>0.13587963559991265</v>
      </c>
    </row>
    <row r="16" spans="1:8" ht="33" customHeight="1" x14ac:dyDescent="0.2">
      <c r="A16" s="10"/>
      <c r="B16" s="19"/>
      <c r="C16" s="11" t="s">
        <v>19</v>
      </c>
      <c r="D16" s="17">
        <v>235.97544300000001</v>
      </c>
      <c r="E16" s="17">
        <v>233.42355138009663</v>
      </c>
      <c r="F16" s="17">
        <v>231.05571976019326</v>
      </c>
      <c r="G16" s="17">
        <v>228.67194814028989</v>
      </c>
      <c r="H16" s="17">
        <v>226.3713965203865</v>
      </c>
    </row>
    <row r="17" spans="1:8" ht="33" customHeight="1" x14ac:dyDescent="0.2">
      <c r="A17" s="11">
        <v>3</v>
      </c>
      <c r="B17" s="27" t="s">
        <v>20</v>
      </c>
      <c r="C17" s="11" t="s">
        <v>21</v>
      </c>
      <c r="D17" s="28">
        <v>1662.97</v>
      </c>
      <c r="E17" s="28">
        <v>1665.97</v>
      </c>
      <c r="F17" s="28">
        <v>1665.97</v>
      </c>
      <c r="G17" s="28">
        <v>1665.97</v>
      </c>
      <c r="H17" s="28">
        <v>1665.97</v>
      </c>
    </row>
    <row r="18" spans="1:8" ht="21.75" customHeight="1" x14ac:dyDescent="0.2"/>
    <row r="19" spans="1:8" x14ac:dyDescent="0.2">
      <c r="B19" s="29" t="s">
        <v>22</v>
      </c>
      <c r="C19" s="29"/>
      <c r="D19" s="29"/>
      <c r="E19" s="30"/>
      <c r="F19" s="29"/>
      <c r="G19" s="29" t="s">
        <v>23</v>
      </c>
    </row>
    <row r="20" spans="1:8" x14ac:dyDescent="0.2">
      <c r="B20" s="29"/>
      <c r="C20" s="29"/>
      <c r="D20" s="29"/>
      <c r="E20" s="29"/>
      <c r="F20" s="29"/>
      <c r="G20" s="29"/>
    </row>
    <row r="21" spans="1:8" x14ac:dyDescent="0.2">
      <c r="B21" s="29"/>
      <c r="C21" s="29"/>
      <c r="D21" s="29"/>
      <c r="E21" s="29"/>
      <c r="F21" s="29"/>
      <c r="G21" s="29"/>
    </row>
    <row r="22" spans="1:8" x14ac:dyDescent="0.2">
      <c r="B22" s="29" t="s">
        <v>24</v>
      </c>
      <c r="C22" s="29"/>
      <c r="D22" s="29"/>
      <c r="E22" s="29"/>
      <c r="F22" s="29"/>
      <c r="G22" s="29" t="s">
        <v>25</v>
      </c>
    </row>
    <row r="25" spans="1:8" x14ac:dyDescent="0.2">
      <c r="E25" s="31"/>
    </row>
  </sheetData>
  <mergeCells count="14">
    <mergeCell ref="A7:H7"/>
    <mergeCell ref="A11:H11"/>
    <mergeCell ref="A12:A13"/>
    <mergeCell ref="B12:B13"/>
    <mergeCell ref="A14:H14"/>
    <mergeCell ref="A15:A16"/>
    <mergeCell ref="B15:B16"/>
    <mergeCell ref="A2:H2"/>
    <mergeCell ref="A3:H3"/>
    <mergeCell ref="A4:H4"/>
    <mergeCell ref="A5:A6"/>
    <mergeCell ref="B5:B6"/>
    <mergeCell ref="C5:C6"/>
    <mergeCell ref="D5:H5"/>
  </mergeCells>
  <pageMargins left="0.55118110236220474" right="0.27559055118110237" top="0.39370078740157483" bottom="0.31496062992125984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BB23E-2466-4556-A360-6444C3546C67}">
  <sheetPr>
    <tabColor rgb="FFFFFF00"/>
    <pageSetUpPr fitToPage="1"/>
  </sheetPr>
  <dimension ref="A1:AG37"/>
  <sheetViews>
    <sheetView tabSelected="1" topLeftCell="A5" zoomScaleNormal="100" zoomScaleSheetLayoutView="80" workbookViewId="0">
      <selection activeCell="AH10" sqref="AH10"/>
    </sheetView>
  </sheetViews>
  <sheetFormatPr defaultRowHeight="15" x14ac:dyDescent="0.25"/>
  <cols>
    <col min="1" max="1" width="5.140625" bestFit="1" customWidth="1"/>
    <col min="2" max="2" width="43.7109375" customWidth="1"/>
    <col min="3" max="7" width="7.28515625" customWidth="1"/>
    <col min="8" max="12" width="8.42578125" customWidth="1"/>
    <col min="13" max="17" width="9" style="33" customWidth="1"/>
    <col min="18" max="22" width="6" customWidth="1"/>
    <col min="23" max="32" width="3" customWidth="1"/>
    <col min="33" max="33" width="8.85546875" customWidth="1"/>
  </cols>
  <sheetData>
    <row r="1" spans="1:33" ht="31.5" hidden="1" customHeight="1" x14ac:dyDescent="0.25">
      <c r="B1" s="32" t="s">
        <v>26</v>
      </c>
      <c r="X1" s="34"/>
      <c r="Y1" s="34"/>
      <c r="Z1" s="35"/>
      <c r="AA1" s="35"/>
      <c r="AB1" s="36" t="s">
        <v>27</v>
      </c>
    </row>
    <row r="2" spans="1:33" ht="60.75" hidden="1" x14ac:dyDescent="0.25">
      <c r="B2" s="37" t="s">
        <v>28</v>
      </c>
      <c r="X2" s="38"/>
      <c r="Y2" s="38"/>
      <c r="Z2" s="39" t="s">
        <v>29</v>
      </c>
    </row>
    <row r="3" spans="1:33" ht="39" hidden="1" customHeight="1" x14ac:dyDescent="0.3">
      <c r="B3" s="40" t="s">
        <v>30</v>
      </c>
      <c r="X3" s="41"/>
      <c r="Y3" s="41"/>
      <c r="Z3" s="42"/>
      <c r="AA3" s="40" t="s">
        <v>31</v>
      </c>
    </row>
    <row r="4" spans="1:33" ht="44.25" hidden="1" customHeight="1" x14ac:dyDescent="0.25">
      <c r="B4" s="43" t="s">
        <v>32</v>
      </c>
      <c r="X4" s="44"/>
      <c r="Y4" s="44"/>
      <c r="Z4" s="45"/>
      <c r="AA4" s="43" t="s">
        <v>33</v>
      </c>
    </row>
    <row r="5" spans="1:33" ht="33" customHeight="1" x14ac:dyDescent="0.3">
      <c r="B5" s="43"/>
      <c r="W5" s="46" t="s">
        <v>34</v>
      </c>
      <c r="X5" s="46"/>
      <c r="Y5" s="46"/>
      <c r="Z5" s="46"/>
      <c r="AA5" s="46"/>
      <c r="AB5" s="46"/>
      <c r="AC5" s="46"/>
      <c r="AD5" s="46"/>
      <c r="AE5" s="46"/>
      <c r="AF5" s="46"/>
    </row>
    <row r="6" spans="1:33" ht="59.25" customHeight="1" x14ac:dyDescent="0.25">
      <c r="A6" s="47" t="s">
        <v>35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8"/>
    </row>
    <row r="7" spans="1:33" ht="41.25" customHeight="1" thickBot="1" x14ac:dyDescent="0.3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8"/>
    </row>
    <row r="8" spans="1:33" ht="31.5" customHeight="1" thickBot="1" x14ac:dyDescent="0.3">
      <c r="A8" s="50" t="s">
        <v>36</v>
      </c>
      <c r="B8" s="51" t="s">
        <v>37</v>
      </c>
      <c r="C8" s="52" t="s">
        <v>38</v>
      </c>
      <c r="D8" s="53"/>
      <c r="E8" s="53"/>
      <c r="F8" s="53"/>
      <c r="G8" s="54"/>
      <c r="H8" s="55" t="s">
        <v>39</v>
      </c>
      <c r="I8" s="55"/>
      <c r="J8" s="55"/>
      <c r="K8" s="55"/>
      <c r="L8" s="55"/>
      <c r="M8" s="55"/>
      <c r="N8" s="55"/>
      <c r="O8" s="55"/>
      <c r="P8" s="55"/>
      <c r="Q8" s="56"/>
      <c r="R8" s="57" t="s">
        <v>40</v>
      </c>
      <c r="S8" s="55"/>
      <c r="T8" s="55"/>
      <c r="U8" s="55"/>
      <c r="V8" s="56"/>
      <c r="W8" s="53" t="s">
        <v>41</v>
      </c>
      <c r="X8" s="53"/>
      <c r="Y8" s="53"/>
      <c r="Z8" s="53"/>
      <c r="AA8" s="54"/>
      <c r="AB8" s="53" t="s">
        <v>42</v>
      </c>
      <c r="AC8" s="53"/>
      <c r="AD8" s="53"/>
      <c r="AE8" s="53"/>
      <c r="AF8" s="54"/>
      <c r="AG8" s="58"/>
    </row>
    <row r="9" spans="1:33" ht="30" customHeight="1" x14ac:dyDescent="0.25">
      <c r="A9" s="59"/>
      <c r="B9" s="60"/>
      <c r="C9" s="61"/>
      <c r="D9" s="62"/>
      <c r="E9" s="62"/>
      <c r="F9" s="62"/>
      <c r="G9" s="63"/>
      <c r="H9" s="64" t="s">
        <v>43</v>
      </c>
      <c r="I9" s="65"/>
      <c r="J9" s="65"/>
      <c r="K9" s="65"/>
      <c r="L9" s="66"/>
      <c r="M9" s="67" t="s">
        <v>44</v>
      </c>
      <c r="N9" s="68"/>
      <c r="O9" s="68"/>
      <c r="P9" s="68"/>
      <c r="Q9" s="69"/>
      <c r="R9" s="70"/>
      <c r="S9" s="71"/>
      <c r="T9" s="71"/>
      <c r="U9" s="71"/>
      <c r="V9" s="72"/>
      <c r="W9" s="62"/>
      <c r="X9" s="62"/>
      <c r="Y9" s="62"/>
      <c r="Z9" s="62"/>
      <c r="AA9" s="63"/>
      <c r="AB9" s="62"/>
      <c r="AC9" s="62"/>
      <c r="AD9" s="62"/>
      <c r="AE9" s="62"/>
      <c r="AF9" s="63"/>
      <c r="AG9" s="58"/>
    </row>
    <row r="10" spans="1:33" ht="48" customHeight="1" thickBot="1" x14ac:dyDescent="0.3">
      <c r="A10" s="73"/>
      <c r="B10" s="74"/>
      <c r="C10" s="75">
        <v>2022</v>
      </c>
      <c r="D10" s="76">
        <v>2023</v>
      </c>
      <c r="E10" s="76">
        <v>2024</v>
      </c>
      <c r="F10" s="76">
        <v>2025</v>
      </c>
      <c r="G10" s="77">
        <v>2026</v>
      </c>
      <c r="H10" s="75">
        <v>2022</v>
      </c>
      <c r="I10" s="76">
        <v>2023</v>
      </c>
      <c r="J10" s="76">
        <v>2024</v>
      </c>
      <c r="K10" s="76">
        <v>2025</v>
      </c>
      <c r="L10" s="77">
        <v>2026</v>
      </c>
      <c r="M10" s="75">
        <v>2022</v>
      </c>
      <c r="N10" s="76">
        <v>2023</v>
      </c>
      <c r="O10" s="76">
        <v>2024</v>
      </c>
      <c r="P10" s="76">
        <v>2025</v>
      </c>
      <c r="Q10" s="77">
        <v>2026</v>
      </c>
      <c r="R10" s="75">
        <v>2022</v>
      </c>
      <c r="S10" s="76">
        <v>2023</v>
      </c>
      <c r="T10" s="76">
        <v>2024</v>
      </c>
      <c r="U10" s="76">
        <v>2025</v>
      </c>
      <c r="V10" s="77">
        <v>2026</v>
      </c>
      <c r="W10" s="78">
        <v>2022</v>
      </c>
      <c r="X10" s="79">
        <v>2023</v>
      </c>
      <c r="Y10" s="79">
        <v>2024</v>
      </c>
      <c r="Z10" s="79">
        <v>2025</v>
      </c>
      <c r="AA10" s="80">
        <v>2026</v>
      </c>
      <c r="AB10" s="78">
        <v>2022</v>
      </c>
      <c r="AC10" s="79">
        <v>2023</v>
      </c>
      <c r="AD10" s="79">
        <v>2024</v>
      </c>
      <c r="AE10" s="79">
        <v>2025</v>
      </c>
      <c r="AF10" s="80">
        <v>2026</v>
      </c>
      <c r="AG10" s="81"/>
    </row>
    <row r="11" spans="1:33" s="94" customFormat="1" ht="35.25" customHeight="1" x14ac:dyDescent="0.25">
      <c r="A11" s="82">
        <v>1</v>
      </c>
      <c r="B11" s="83" t="s">
        <v>45</v>
      </c>
      <c r="C11" s="84"/>
      <c r="D11" s="85"/>
      <c r="E11" s="85"/>
      <c r="F11" s="85"/>
      <c r="G11" s="86"/>
      <c r="H11" s="87">
        <v>1009.172064347826</v>
      </c>
      <c r="I11" s="88">
        <v>878.01161990338153</v>
      </c>
      <c r="J11" s="88">
        <v>878.01161990338153</v>
      </c>
      <c r="K11" s="88">
        <v>878.01161990338153</v>
      </c>
      <c r="L11" s="89">
        <v>878.01161990338153</v>
      </c>
      <c r="M11" s="87">
        <v>3094.5252181161736</v>
      </c>
      <c r="N11" s="88">
        <v>2800.0668570338739</v>
      </c>
      <c r="O11" s="88">
        <v>2912.1011397335456</v>
      </c>
      <c r="P11" s="88">
        <v>3028.525480532734</v>
      </c>
      <c r="Q11" s="89">
        <v>3149.6910840794003</v>
      </c>
      <c r="R11" s="84"/>
      <c r="S11" s="85"/>
      <c r="T11" s="85"/>
      <c r="U11" s="85"/>
      <c r="V11" s="86"/>
      <c r="W11" s="90"/>
      <c r="X11" s="91"/>
      <c r="Y11" s="91"/>
      <c r="Z11" s="91"/>
      <c r="AA11" s="92"/>
      <c r="AB11" s="90"/>
      <c r="AC11" s="91"/>
      <c r="AD11" s="91"/>
      <c r="AE11" s="91"/>
      <c r="AF11" s="92"/>
      <c r="AG11" s="93"/>
    </row>
    <row r="12" spans="1:33" s="107" customFormat="1" ht="35.25" customHeight="1" x14ac:dyDescent="0.25">
      <c r="A12" s="95" t="s">
        <v>46</v>
      </c>
      <c r="B12" s="96" t="s">
        <v>47</v>
      </c>
      <c r="C12" s="90" t="s">
        <v>48</v>
      </c>
      <c r="D12" s="91" t="s">
        <v>48</v>
      </c>
      <c r="E12" s="91" t="s">
        <v>48</v>
      </c>
      <c r="F12" s="91" t="s">
        <v>48</v>
      </c>
      <c r="G12" s="92" t="s">
        <v>48</v>
      </c>
      <c r="H12" s="97">
        <v>714.061064347826</v>
      </c>
      <c r="I12" s="98">
        <v>714.061064347826</v>
      </c>
      <c r="J12" s="98">
        <v>714.061064347826</v>
      </c>
      <c r="K12" s="98">
        <v>714.061064347826</v>
      </c>
      <c r="L12" s="99">
        <v>714.061064347826</v>
      </c>
      <c r="M12" s="100">
        <v>2189.5968477161737</v>
      </c>
      <c r="N12" s="101">
        <v>2277.2121403116516</v>
      </c>
      <c r="O12" s="101">
        <v>2368.3263321224345</v>
      </c>
      <c r="P12" s="101">
        <v>2463.0108292549562</v>
      </c>
      <c r="Q12" s="102">
        <v>2561.551256134956</v>
      </c>
      <c r="R12" s="97" t="s">
        <v>49</v>
      </c>
      <c r="S12" s="98" t="s">
        <v>49</v>
      </c>
      <c r="T12" s="98" t="s">
        <v>49</v>
      </c>
      <c r="U12" s="98" t="s">
        <v>49</v>
      </c>
      <c r="V12" s="99" t="s">
        <v>49</v>
      </c>
      <c r="W12" s="103" t="s">
        <v>48</v>
      </c>
      <c r="X12" s="104" t="s">
        <v>48</v>
      </c>
      <c r="Y12" s="104" t="s">
        <v>48</v>
      </c>
      <c r="Z12" s="104" t="s">
        <v>48</v>
      </c>
      <c r="AA12" s="105" t="s">
        <v>48</v>
      </c>
      <c r="AB12" s="103" t="s">
        <v>48</v>
      </c>
      <c r="AC12" s="104" t="s">
        <v>48</v>
      </c>
      <c r="AD12" s="104" t="s">
        <v>48</v>
      </c>
      <c r="AE12" s="104" t="s">
        <v>48</v>
      </c>
      <c r="AF12" s="105" t="s">
        <v>48</v>
      </c>
      <c r="AG12" s="106"/>
    </row>
    <row r="13" spans="1:33" s="109" customFormat="1" ht="35.25" customHeight="1" x14ac:dyDescent="0.25">
      <c r="A13" s="95" t="s">
        <v>50</v>
      </c>
      <c r="B13" s="96" t="s">
        <v>51</v>
      </c>
      <c r="C13" s="90" t="s">
        <v>48</v>
      </c>
      <c r="D13" s="91" t="s">
        <v>48</v>
      </c>
      <c r="E13" s="91" t="s">
        <v>48</v>
      </c>
      <c r="F13" s="91" t="s">
        <v>48</v>
      </c>
      <c r="G13" s="92" t="s">
        <v>48</v>
      </c>
      <c r="H13" s="97">
        <v>295.11099999999999</v>
      </c>
      <c r="I13" s="98">
        <v>163.95055555555555</v>
      </c>
      <c r="J13" s="98">
        <v>163.95055555555555</v>
      </c>
      <c r="K13" s="98">
        <v>163.95055555555555</v>
      </c>
      <c r="L13" s="99">
        <v>163.95055555555555</v>
      </c>
      <c r="M13" s="100">
        <v>904.92837039999995</v>
      </c>
      <c r="N13" s="101">
        <v>522.85471672222218</v>
      </c>
      <c r="O13" s="101">
        <v>543.7748076111111</v>
      </c>
      <c r="P13" s="101">
        <v>565.51465127777783</v>
      </c>
      <c r="Q13" s="102">
        <v>588.13982794444439</v>
      </c>
      <c r="R13" s="97" t="s">
        <v>49</v>
      </c>
      <c r="S13" s="98" t="s">
        <v>49</v>
      </c>
      <c r="T13" s="98" t="s">
        <v>49</v>
      </c>
      <c r="U13" s="98" t="s">
        <v>49</v>
      </c>
      <c r="V13" s="99" t="s">
        <v>49</v>
      </c>
      <c r="W13" s="103" t="s">
        <v>48</v>
      </c>
      <c r="X13" s="104" t="s">
        <v>48</v>
      </c>
      <c r="Y13" s="104" t="s">
        <v>48</v>
      </c>
      <c r="Z13" s="104" t="s">
        <v>48</v>
      </c>
      <c r="AA13" s="105" t="s">
        <v>48</v>
      </c>
      <c r="AB13" s="103" t="s">
        <v>48</v>
      </c>
      <c r="AC13" s="104" t="s">
        <v>48</v>
      </c>
      <c r="AD13" s="104" t="s">
        <v>48</v>
      </c>
      <c r="AE13" s="104" t="s">
        <v>48</v>
      </c>
      <c r="AF13" s="105" t="s">
        <v>48</v>
      </c>
      <c r="AG13" s="108"/>
    </row>
    <row r="14" spans="1:33" s="116" customFormat="1" ht="35.25" customHeight="1" x14ac:dyDescent="0.25">
      <c r="A14" s="110" t="s">
        <v>52</v>
      </c>
      <c r="B14" s="111" t="s">
        <v>53</v>
      </c>
      <c r="C14" s="90"/>
      <c r="D14" s="91"/>
      <c r="E14" s="91"/>
      <c r="F14" s="91"/>
      <c r="G14" s="92"/>
      <c r="H14" s="112">
        <v>142.4</v>
      </c>
      <c r="I14" s="113">
        <v>290.88</v>
      </c>
      <c r="J14" s="113">
        <v>306.82</v>
      </c>
      <c r="K14" s="113">
        <v>322.76</v>
      </c>
      <c r="L14" s="114">
        <v>339.54</v>
      </c>
      <c r="M14" s="112">
        <v>436.65535999999997</v>
      </c>
      <c r="N14" s="113">
        <v>927.64540800000009</v>
      </c>
      <c r="O14" s="113">
        <v>1017.629894</v>
      </c>
      <c r="P14" s="113">
        <v>1113.2960679999999</v>
      </c>
      <c r="Q14" s="114">
        <v>1218.0318420000001</v>
      </c>
      <c r="R14" s="90"/>
      <c r="S14" s="91"/>
      <c r="T14" s="91"/>
      <c r="U14" s="91"/>
      <c r="V14" s="92"/>
      <c r="W14" s="90"/>
      <c r="X14" s="91"/>
      <c r="Y14" s="91"/>
      <c r="Z14" s="91"/>
      <c r="AA14" s="92"/>
      <c r="AB14" s="90"/>
      <c r="AC14" s="91"/>
      <c r="AD14" s="91"/>
      <c r="AE14" s="91"/>
      <c r="AF14" s="92"/>
      <c r="AG14" s="115"/>
    </row>
    <row r="15" spans="1:33" s="126" customFormat="1" ht="35.25" customHeight="1" x14ac:dyDescent="0.25">
      <c r="A15" s="95" t="s">
        <v>55</v>
      </c>
      <c r="B15" s="96" t="s">
        <v>56</v>
      </c>
      <c r="C15" s="117">
        <f>'[1]исходные данные'!F10*1000+'[1]исходные данные'!F12*1000</f>
        <v>18600</v>
      </c>
      <c r="D15" s="118">
        <f>'[1]исходные данные'!G10*1000+'[1]исходные данные'!G12*1000</f>
        <v>18500</v>
      </c>
      <c r="E15" s="118">
        <f>'[1]исходные данные'!H10*1000+'[1]исходные данные'!H12*1000</f>
        <v>19100</v>
      </c>
      <c r="F15" s="118">
        <f>'[1]исходные данные'!I10*1000+'[1]исходные данные'!I12*1000</f>
        <v>19700</v>
      </c>
      <c r="G15" s="119">
        <f>'[1]исходные данные'!J10*1000+'[1]исходные данные'!J12*1000</f>
        <v>20300</v>
      </c>
      <c r="H15" s="100">
        <v>76.56</v>
      </c>
      <c r="I15" s="101">
        <v>112.20000000000002</v>
      </c>
      <c r="J15" s="101">
        <v>115.5</v>
      </c>
      <c r="K15" s="101">
        <v>118.80000000000001</v>
      </c>
      <c r="L15" s="99">
        <v>122.10000000000001</v>
      </c>
      <c r="M15" s="100">
        <v>234.76358399999998</v>
      </c>
      <c r="N15" s="101">
        <v>357.81702000000001</v>
      </c>
      <c r="O15" s="101">
        <v>383.07884999999999</v>
      </c>
      <c r="P15" s="101">
        <v>409.77684000000005</v>
      </c>
      <c r="Q15" s="102">
        <v>438.00933000000003</v>
      </c>
      <c r="R15" s="97" t="s">
        <v>49</v>
      </c>
      <c r="S15" s="98" t="s">
        <v>49</v>
      </c>
      <c r="T15" s="98" t="s">
        <v>49</v>
      </c>
      <c r="U15" s="98" t="s">
        <v>49</v>
      </c>
      <c r="V15" s="99" t="s">
        <v>49</v>
      </c>
      <c r="W15" s="120" t="s">
        <v>57</v>
      </c>
      <c r="X15" s="120"/>
      <c r="Y15" s="120"/>
      <c r="Z15" s="120"/>
      <c r="AA15" s="121"/>
      <c r="AB15" s="122" t="s">
        <v>48</v>
      </c>
      <c r="AC15" s="123" t="s">
        <v>48</v>
      </c>
      <c r="AD15" s="123" t="s">
        <v>48</v>
      </c>
      <c r="AE15" s="123" t="s">
        <v>48</v>
      </c>
      <c r="AF15" s="124" t="s">
        <v>48</v>
      </c>
      <c r="AG15" s="125"/>
    </row>
    <row r="16" spans="1:33" s="126" customFormat="1" ht="35.25" customHeight="1" x14ac:dyDescent="0.25">
      <c r="A16" s="95" t="s">
        <v>58</v>
      </c>
      <c r="B16" s="96" t="s">
        <v>59</v>
      </c>
      <c r="C16" s="117">
        <f>'[1]исходные данные'!F12*1000</f>
        <v>18600</v>
      </c>
      <c r="D16" s="118">
        <f>'[1]исходные данные'!G12*1000</f>
        <v>13200</v>
      </c>
      <c r="E16" s="118">
        <f>'[1]исходные данные'!H12*1000</f>
        <v>13800</v>
      </c>
      <c r="F16" s="118">
        <f>'[1]исходные данные'!I12*1000</f>
        <v>14400</v>
      </c>
      <c r="G16" s="119">
        <f>'[1]исходные данные'!J12*1000</f>
        <v>15000</v>
      </c>
      <c r="H16" s="100">
        <v>64</v>
      </c>
      <c r="I16" s="101">
        <v>176.4</v>
      </c>
      <c r="J16" s="101">
        <v>189</v>
      </c>
      <c r="K16" s="101">
        <v>201.6</v>
      </c>
      <c r="L16" s="99">
        <v>215.04000000000002</v>
      </c>
      <c r="M16" s="100">
        <v>196.24959999999999</v>
      </c>
      <c r="N16" s="101">
        <v>562.55723999999998</v>
      </c>
      <c r="O16" s="101">
        <v>626.85630000000003</v>
      </c>
      <c r="P16" s="101">
        <v>695.37887999999998</v>
      </c>
      <c r="Q16" s="102">
        <v>771.41299200000003</v>
      </c>
      <c r="R16" s="97" t="s">
        <v>49</v>
      </c>
      <c r="S16" s="98" t="s">
        <v>49</v>
      </c>
      <c r="T16" s="98" t="s">
        <v>49</v>
      </c>
      <c r="U16" s="98" t="s">
        <v>49</v>
      </c>
      <c r="V16" s="99" t="s">
        <v>49</v>
      </c>
      <c r="W16" s="127"/>
      <c r="X16" s="127"/>
      <c r="Y16" s="127"/>
      <c r="Z16" s="127"/>
      <c r="AA16" s="128"/>
      <c r="AB16" s="122" t="s">
        <v>48</v>
      </c>
      <c r="AC16" s="123" t="s">
        <v>48</v>
      </c>
      <c r="AD16" s="123" t="s">
        <v>48</v>
      </c>
      <c r="AE16" s="123" t="s">
        <v>48</v>
      </c>
      <c r="AF16" s="124" t="s">
        <v>48</v>
      </c>
      <c r="AG16" s="125"/>
    </row>
    <row r="17" spans="1:33" s="126" customFormat="1" ht="35.25" customHeight="1" x14ac:dyDescent="0.25">
      <c r="A17" s="95" t="s">
        <v>54</v>
      </c>
      <c r="B17" s="96" t="s">
        <v>60</v>
      </c>
      <c r="C17" s="117">
        <f>'[1]исходные данные'!F16*1000</f>
        <v>9500</v>
      </c>
      <c r="D17" s="118">
        <f>'[1]исходные данные'!G16*1000</f>
        <v>5000</v>
      </c>
      <c r="E17" s="118">
        <f>'[1]исходные данные'!H16*1000</f>
        <v>5500</v>
      </c>
      <c r="F17" s="118">
        <f>'[1]исходные данные'!I16*1000</f>
        <v>6000</v>
      </c>
      <c r="G17" s="119">
        <f>'[1]исходные данные'!J16*1000</f>
        <v>6500</v>
      </c>
      <c r="H17" s="129">
        <v>1.84</v>
      </c>
      <c r="I17" s="130">
        <v>2.2800000000000002</v>
      </c>
      <c r="J17" s="130">
        <v>2.3200000000000003</v>
      </c>
      <c r="K17" s="130">
        <v>2.36</v>
      </c>
      <c r="L17" s="131">
        <v>2.4</v>
      </c>
      <c r="M17" s="100">
        <v>5.6421760000000001</v>
      </c>
      <c r="N17" s="101">
        <v>7.2711480000000002</v>
      </c>
      <c r="O17" s="101">
        <v>7.6947440000000009</v>
      </c>
      <c r="P17" s="101">
        <v>8.1403479999999995</v>
      </c>
      <c r="Q17" s="102">
        <v>8.6095199999999998</v>
      </c>
      <c r="R17" s="97" t="s">
        <v>49</v>
      </c>
      <c r="S17" s="98" t="s">
        <v>49</v>
      </c>
      <c r="T17" s="98" t="s">
        <v>49</v>
      </c>
      <c r="U17" s="98" t="s">
        <v>49</v>
      </c>
      <c r="V17" s="99" t="s">
        <v>49</v>
      </c>
      <c r="W17" s="132"/>
      <c r="X17" s="132"/>
      <c r="Y17" s="132"/>
      <c r="Z17" s="132"/>
      <c r="AA17" s="133"/>
      <c r="AB17" s="122" t="s">
        <v>48</v>
      </c>
      <c r="AC17" s="123" t="s">
        <v>48</v>
      </c>
      <c r="AD17" s="123" t="s">
        <v>48</v>
      </c>
      <c r="AE17" s="123" t="s">
        <v>48</v>
      </c>
      <c r="AF17" s="124" t="s">
        <v>48</v>
      </c>
      <c r="AG17" s="125"/>
    </row>
    <row r="18" spans="1:33" s="126" customFormat="1" ht="35.25" customHeight="1" x14ac:dyDescent="0.25">
      <c r="A18" s="110" t="s">
        <v>61</v>
      </c>
      <c r="B18" s="111" t="s">
        <v>62</v>
      </c>
      <c r="C18" s="90"/>
      <c r="D18" s="91"/>
      <c r="E18" s="91"/>
      <c r="F18" s="91"/>
      <c r="G18" s="92"/>
      <c r="H18" s="134">
        <v>1179.164</v>
      </c>
      <c r="I18" s="135">
        <v>883</v>
      </c>
      <c r="J18" s="135">
        <v>883</v>
      </c>
      <c r="K18" s="135">
        <v>883</v>
      </c>
      <c r="L18" s="136">
        <v>883</v>
      </c>
      <c r="M18" s="134">
        <v>3615.7884895999996</v>
      </c>
      <c r="N18" s="135">
        <v>2815.9752999999996</v>
      </c>
      <c r="O18" s="135">
        <v>2928.6460999999999</v>
      </c>
      <c r="P18" s="135">
        <v>3045.7319000000002</v>
      </c>
      <c r="Q18" s="136">
        <v>3167.5859</v>
      </c>
      <c r="R18" s="90"/>
      <c r="S18" s="91"/>
      <c r="T18" s="91"/>
      <c r="U18" s="91"/>
      <c r="V18" s="92"/>
      <c r="W18" s="90"/>
      <c r="X18" s="91"/>
      <c r="Y18" s="91"/>
      <c r="Z18" s="91"/>
      <c r="AA18" s="92"/>
      <c r="AB18" s="90"/>
      <c r="AC18" s="91"/>
      <c r="AD18" s="91"/>
      <c r="AE18" s="91"/>
      <c r="AF18" s="92"/>
      <c r="AG18" s="137"/>
    </row>
    <row r="19" spans="1:33" s="139" customFormat="1" ht="35.25" customHeight="1" x14ac:dyDescent="0.25">
      <c r="A19" s="95" t="s">
        <v>63</v>
      </c>
      <c r="B19" s="96" t="s">
        <v>64</v>
      </c>
      <c r="C19" s="117">
        <f>('[1]исходные данные'!F18+'[1]исходные данные'!F20)*1000</f>
        <v>34600</v>
      </c>
      <c r="D19" s="118">
        <f>('[1]исходные данные'!G18+'[1]исходные данные'!G20)*1000</f>
        <v>11100</v>
      </c>
      <c r="E19" s="118">
        <f>('[1]исходные данные'!H18+'[1]исходные данные'!H20)*1000</f>
        <v>11100</v>
      </c>
      <c r="F19" s="118">
        <f>('[1]исходные данные'!I18+'[1]исходные данные'!I20)*1000</f>
        <v>11100</v>
      </c>
      <c r="G19" s="119">
        <f>('[1]исходные данные'!J18+'[1]исходные данные'!J20)*1000</f>
        <v>11100</v>
      </c>
      <c r="H19" s="100">
        <v>883</v>
      </c>
      <c r="I19" s="101">
        <v>591.5</v>
      </c>
      <c r="J19" s="101">
        <v>591.5</v>
      </c>
      <c r="K19" s="101">
        <v>591.5</v>
      </c>
      <c r="L19" s="102">
        <v>591.5</v>
      </c>
      <c r="M19" s="100">
        <v>2707.6311999999998</v>
      </c>
      <c r="N19" s="101">
        <v>1886.3526499999998</v>
      </c>
      <c r="O19" s="101">
        <v>1961.8280500000001</v>
      </c>
      <c r="P19" s="101">
        <v>2040.2609500000001</v>
      </c>
      <c r="Q19" s="102">
        <v>2121.8879499999998</v>
      </c>
      <c r="R19" s="97" t="s">
        <v>49</v>
      </c>
      <c r="S19" s="98" t="s">
        <v>49</v>
      </c>
      <c r="T19" s="98" t="s">
        <v>49</v>
      </c>
      <c r="U19" s="98" t="s">
        <v>49</v>
      </c>
      <c r="V19" s="99" t="s">
        <v>49</v>
      </c>
      <c r="W19" s="120" t="s">
        <v>57</v>
      </c>
      <c r="X19" s="120"/>
      <c r="Y19" s="120"/>
      <c r="Z19" s="120"/>
      <c r="AA19" s="121"/>
      <c r="AB19" s="122">
        <v>13</v>
      </c>
      <c r="AC19" s="122">
        <v>6</v>
      </c>
      <c r="AD19" s="122">
        <v>6</v>
      </c>
      <c r="AE19" s="122">
        <v>5</v>
      </c>
      <c r="AF19" s="122">
        <v>5</v>
      </c>
      <c r="AG19" s="138"/>
    </row>
    <row r="20" spans="1:33" s="139" customFormat="1" ht="35.25" customHeight="1" x14ac:dyDescent="0.25">
      <c r="A20" s="95" t="s">
        <v>65</v>
      </c>
      <c r="B20" s="96" t="s">
        <v>66</v>
      </c>
      <c r="C20" s="117">
        <f>'[1]исходные данные'!F22*1000</f>
        <v>8200</v>
      </c>
      <c r="D20" s="118">
        <f>'[1]исходные данные'!G22*1000</f>
        <v>5800</v>
      </c>
      <c r="E20" s="118">
        <f>'[1]исходные данные'!H22*1000</f>
        <v>5800</v>
      </c>
      <c r="F20" s="118">
        <f>'[1]исходные данные'!I22*1000</f>
        <v>5800</v>
      </c>
      <c r="G20" s="119">
        <f>'[1]исходные данные'!J22*1000</f>
        <v>5800</v>
      </c>
      <c r="H20" s="100">
        <v>296.16399999999999</v>
      </c>
      <c r="I20" s="101">
        <v>291.5</v>
      </c>
      <c r="J20" s="101">
        <v>291.5</v>
      </c>
      <c r="K20" s="101">
        <v>291.5</v>
      </c>
      <c r="L20" s="99">
        <v>291.5</v>
      </c>
      <c r="M20" s="100">
        <v>908.1572895999999</v>
      </c>
      <c r="N20" s="101">
        <v>929.62264999999991</v>
      </c>
      <c r="O20" s="101">
        <v>966.81804999999997</v>
      </c>
      <c r="P20" s="101">
        <v>1005.47095</v>
      </c>
      <c r="Q20" s="102">
        <v>1045.69795</v>
      </c>
      <c r="R20" s="97" t="s">
        <v>49</v>
      </c>
      <c r="S20" s="98" t="s">
        <v>49</v>
      </c>
      <c r="T20" s="98" t="s">
        <v>49</v>
      </c>
      <c r="U20" s="98" t="s">
        <v>49</v>
      </c>
      <c r="V20" s="99" t="s">
        <v>49</v>
      </c>
      <c r="W20" s="132"/>
      <c r="X20" s="132"/>
      <c r="Y20" s="132"/>
      <c r="Z20" s="132"/>
      <c r="AA20" s="133"/>
      <c r="AB20" s="122">
        <v>9</v>
      </c>
      <c r="AC20" s="122">
        <v>6</v>
      </c>
      <c r="AD20" s="122">
        <v>6</v>
      </c>
      <c r="AE20" s="122">
        <v>6</v>
      </c>
      <c r="AF20" s="122">
        <v>6</v>
      </c>
      <c r="AG20" s="138"/>
    </row>
    <row r="21" spans="1:33" s="139" customFormat="1" ht="35.25" customHeight="1" x14ac:dyDescent="0.25">
      <c r="A21" s="110" t="s">
        <v>67</v>
      </c>
      <c r="B21" s="111" t="s">
        <v>68</v>
      </c>
      <c r="C21" s="90"/>
      <c r="D21" s="91"/>
      <c r="E21" s="91"/>
      <c r="F21" s="91"/>
      <c r="G21" s="92"/>
      <c r="H21" s="140">
        <v>500</v>
      </c>
      <c r="I21" s="141">
        <v>500</v>
      </c>
      <c r="J21" s="141">
        <v>300</v>
      </c>
      <c r="K21" s="141">
        <v>300</v>
      </c>
      <c r="L21" s="142">
        <v>200</v>
      </c>
      <c r="M21" s="140">
        <v>1533.1999999999998</v>
      </c>
      <c r="N21" s="141">
        <v>1594.5499999999997</v>
      </c>
      <c r="O21" s="141">
        <v>995.01</v>
      </c>
      <c r="P21" s="141">
        <v>1034.79</v>
      </c>
      <c r="Q21" s="142">
        <v>717.46</v>
      </c>
      <c r="R21" s="90"/>
      <c r="S21" s="91"/>
      <c r="T21" s="91"/>
      <c r="U21" s="91"/>
      <c r="V21" s="92"/>
      <c r="W21" s="90"/>
      <c r="X21" s="91"/>
      <c r="Y21" s="91"/>
      <c r="Z21" s="91"/>
      <c r="AA21" s="92"/>
      <c r="AB21" s="90"/>
      <c r="AC21" s="91"/>
      <c r="AD21" s="91"/>
      <c r="AE21" s="91"/>
      <c r="AF21" s="92"/>
      <c r="AG21" s="138"/>
    </row>
    <row r="22" spans="1:33" s="144" customFormat="1" ht="35.25" customHeight="1" x14ac:dyDescent="0.25">
      <c r="A22" s="95" t="s">
        <v>69</v>
      </c>
      <c r="B22" s="96" t="s">
        <v>70</v>
      </c>
      <c r="C22" s="90" t="s">
        <v>48</v>
      </c>
      <c r="D22" s="91" t="s">
        <v>48</v>
      </c>
      <c r="E22" s="91" t="s">
        <v>48</v>
      </c>
      <c r="F22" s="91" t="s">
        <v>48</v>
      </c>
      <c r="G22" s="92" t="s">
        <v>48</v>
      </c>
      <c r="H22" s="97">
        <v>200</v>
      </c>
      <c r="I22" s="98">
        <v>200</v>
      </c>
      <c r="J22" s="98">
        <v>100</v>
      </c>
      <c r="K22" s="98">
        <v>100</v>
      </c>
      <c r="L22" s="99">
        <v>100</v>
      </c>
      <c r="M22" s="100">
        <v>613.28</v>
      </c>
      <c r="N22" s="101">
        <v>637.81999999999994</v>
      </c>
      <c r="O22" s="101">
        <v>331.67</v>
      </c>
      <c r="P22" s="101">
        <v>344.93</v>
      </c>
      <c r="Q22" s="102">
        <v>358.73</v>
      </c>
      <c r="R22" s="97" t="s">
        <v>49</v>
      </c>
      <c r="S22" s="98" t="s">
        <v>49</v>
      </c>
      <c r="T22" s="98" t="s">
        <v>49</v>
      </c>
      <c r="U22" s="98" t="s">
        <v>49</v>
      </c>
      <c r="V22" s="99" t="s">
        <v>49</v>
      </c>
      <c r="W22" s="103" t="s">
        <v>48</v>
      </c>
      <c r="X22" s="104" t="s">
        <v>48</v>
      </c>
      <c r="Y22" s="104" t="s">
        <v>48</v>
      </c>
      <c r="Z22" s="104" t="s">
        <v>48</v>
      </c>
      <c r="AA22" s="105" t="s">
        <v>48</v>
      </c>
      <c r="AB22" s="122" t="s">
        <v>48</v>
      </c>
      <c r="AC22" s="123" t="s">
        <v>48</v>
      </c>
      <c r="AD22" s="123" t="s">
        <v>48</v>
      </c>
      <c r="AE22" s="123" t="s">
        <v>48</v>
      </c>
      <c r="AF22" s="124" t="s">
        <v>48</v>
      </c>
      <c r="AG22" s="143"/>
    </row>
    <row r="23" spans="1:33" s="139" customFormat="1" ht="35.25" customHeight="1" thickBot="1" x14ac:dyDescent="0.3">
      <c r="A23" s="145" t="s">
        <v>71</v>
      </c>
      <c r="B23" s="146" t="s">
        <v>72</v>
      </c>
      <c r="C23" s="147" t="s">
        <v>48</v>
      </c>
      <c r="D23" s="148" t="s">
        <v>48</v>
      </c>
      <c r="E23" s="148" t="s">
        <v>48</v>
      </c>
      <c r="F23" s="148" t="s">
        <v>48</v>
      </c>
      <c r="G23" s="149" t="s">
        <v>48</v>
      </c>
      <c r="H23" s="150">
        <v>300</v>
      </c>
      <c r="I23" s="151">
        <v>300</v>
      </c>
      <c r="J23" s="151">
        <v>200</v>
      </c>
      <c r="K23" s="151">
        <v>200</v>
      </c>
      <c r="L23" s="152">
        <v>100</v>
      </c>
      <c r="M23" s="150">
        <v>919.92</v>
      </c>
      <c r="N23" s="151">
        <v>956.7299999999999</v>
      </c>
      <c r="O23" s="151">
        <v>663.34</v>
      </c>
      <c r="P23" s="151">
        <v>689.86</v>
      </c>
      <c r="Q23" s="152">
        <v>358.73</v>
      </c>
      <c r="R23" s="153" t="s">
        <v>49</v>
      </c>
      <c r="S23" s="154" t="s">
        <v>49</v>
      </c>
      <c r="T23" s="154" t="s">
        <v>49</v>
      </c>
      <c r="U23" s="154" t="s">
        <v>49</v>
      </c>
      <c r="V23" s="155" t="s">
        <v>49</v>
      </c>
      <c r="W23" s="156" t="s">
        <v>48</v>
      </c>
      <c r="X23" s="157" t="s">
        <v>48</v>
      </c>
      <c r="Y23" s="157" t="s">
        <v>48</v>
      </c>
      <c r="Z23" s="157" t="s">
        <v>48</v>
      </c>
      <c r="AA23" s="158" t="s">
        <v>48</v>
      </c>
      <c r="AB23" s="159" t="s">
        <v>48</v>
      </c>
      <c r="AC23" s="160" t="s">
        <v>48</v>
      </c>
      <c r="AD23" s="160" t="s">
        <v>48</v>
      </c>
      <c r="AE23" s="160" t="s">
        <v>48</v>
      </c>
      <c r="AF23" s="161" t="s">
        <v>48</v>
      </c>
      <c r="AG23" s="138"/>
    </row>
    <row r="24" spans="1:33" s="126" customFormat="1" ht="35.25" customHeight="1" thickBot="1" x14ac:dyDescent="0.3">
      <c r="A24" s="162"/>
      <c r="B24" s="163" t="s">
        <v>73</v>
      </c>
      <c r="C24" s="164"/>
      <c r="D24" s="165"/>
      <c r="E24" s="165"/>
      <c r="F24" s="165"/>
      <c r="G24" s="166"/>
      <c r="H24" s="167">
        <v>2830.736064347826</v>
      </c>
      <c r="I24" s="168">
        <v>2551.8916199033815</v>
      </c>
      <c r="J24" s="168">
        <v>2367.8316199033816</v>
      </c>
      <c r="K24" s="168">
        <v>2383.7716199033816</v>
      </c>
      <c r="L24" s="168">
        <v>2300.5516199033818</v>
      </c>
      <c r="M24" s="168">
        <v>8680.1690677161732</v>
      </c>
      <c r="N24" s="168">
        <v>8138.2375650338727</v>
      </c>
      <c r="O24" s="168">
        <v>7853.3871337335459</v>
      </c>
      <c r="P24" s="168">
        <v>8222.3434485327343</v>
      </c>
      <c r="Q24" s="168">
        <v>8252.7688260794002</v>
      </c>
      <c r="R24" s="165"/>
      <c r="S24" s="165"/>
      <c r="T24" s="165"/>
      <c r="U24" s="165"/>
      <c r="V24" s="166"/>
      <c r="W24" s="164"/>
      <c r="X24" s="165"/>
      <c r="Y24" s="165"/>
      <c r="Z24" s="165"/>
      <c r="AA24" s="166"/>
      <c r="AB24" s="164"/>
      <c r="AC24" s="165"/>
      <c r="AD24" s="165"/>
      <c r="AE24" s="165"/>
      <c r="AF24" s="166"/>
      <c r="AG24" s="169"/>
    </row>
    <row r="25" spans="1:33" ht="30" hidden="1" customHeight="1" thickBot="1" x14ac:dyDescent="0.3">
      <c r="A25" s="170"/>
      <c r="B25" s="171"/>
    </row>
    <row r="26" spans="1:33" hidden="1" x14ac:dyDescent="0.25"/>
    <row r="27" spans="1:33" ht="18" hidden="1" x14ac:dyDescent="0.25">
      <c r="B27" s="172" t="s">
        <v>74</v>
      </c>
      <c r="F27" s="173"/>
      <c r="G27" s="173"/>
      <c r="I27" s="172" t="s">
        <v>75</v>
      </c>
      <c r="K27" s="173"/>
      <c r="L27" s="173"/>
    </row>
    <row r="28" spans="1:33" hidden="1" x14ac:dyDescent="0.25">
      <c r="C28" s="174"/>
      <c r="D28" s="174"/>
      <c r="E28" s="174"/>
      <c r="F28" s="174"/>
      <c r="G28" s="174"/>
      <c r="I28" s="175"/>
      <c r="K28" s="175"/>
      <c r="L28" s="175"/>
    </row>
    <row r="29" spans="1:33" ht="38.25" hidden="1" customHeight="1" x14ac:dyDescent="0.25">
      <c r="C29" s="174"/>
      <c r="D29" s="174"/>
      <c r="E29" s="174"/>
      <c r="F29" s="174"/>
      <c r="G29" s="174"/>
      <c r="I29" s="175"/>
      <c r="K29" s="175"/>
      <c r="L29" s="175"/>
    </row>
    <row r="30" spans="1:33" ht="18" hidden="1" x14ac:dyDescent="0.25">
      <c r="B30" s="172" t="s">
        <v>76</v>
      </c>
      <c r="F30" s="173"/>
      <c r="G30" s="173"/>
      <c r="I30" s="172" t="s">
        <v>77</v>
      </c>
      <c r="K30" s="173"/>
      <c r="L30" s="173"/>
    </row>
    <row r="31" spans="1:33" ht="57.75" customHeight="1" x14ac:dyDescent="0.25"/>
    <row r="32" spans="1:33" s="176" customFormat="1" ht="18.75" x14ac:dyDescent="0.3">
      <c r="C32" s="177" t="s">
        <v>22</v>
      </c>
      <c r="D32" s="177"/>
      <c r="E32" s="178"/>
      <c r="F32" s="177"/>
      <c r="G32" s="177"/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S32" s="177"/>
      <c r="T32" s="177"/>
      <c r="U32" s="177" t="s">
        <v>23</v>
      </c>
      <c r="V32" s="177"/>
      <c r="W32" s="179"/>
    </row>
    <row r="33" spans="3:23" s="176" customFormat="1" ht="18.75" x14ac:dyDescent="0.3"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  <c r="V33" s="177"/>
      <c r="W33" s="179"/>
    </row>
    <row r="34" spans="3:23" s="176" customFormat="1" ht="18.75" x14ac:dyDescent="0.3"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W34" s="179"/>
    </row>
    <row r="35" spans="3:23" s="176" customFormat="1" ht="18.75" x14ac:dyDescent="0.3">
      <c r="C35" s="177" t="s">
        <v>24</v>
      </c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7"/>
      <c r="U35" s="177" t="s">
        <v>25</v>
      </c>
      <c r="V35" s="177"/>
      <c r="W35" s="179"/>
    </row>
    <row r="36" spans="3:23" ht="18.75" x14ac:dyDescent="0.3">
      <c r="C36" s="180"/>
      <c r="D36" s="180"/>
      <c r="E36" s="180"/>
      <c r="F36" s="180"/>
      <c r="G36" s="180"/>
      <c r="H36" s="180"/>
      <c r="I36" s="180"/>
      <c r="J36" s="180"/>
      <c r="K36" s="180"/>
      <c r="L36" s="180"/>
      <c r="M36" s="181"/>
      <c r="N36" s="181"/>
      <c r="O36" s="181"/>
      <c r="P36" s="181"/>
      <c r="Q36" s="181"/>
      <c r="R36" s="180"/>
      <c r="S36" s="180"/>
      <c r="T36" s="180"/>
      <c r="U36" s="180"/>
      <c r="V36" s="180"/>
      <c r="W36" s="180"/>
    </row>
    <row r="37" spans="3:23" ht="18.75" x14ac:dyDescent="0.3">
      <c r="C37" s="180"/>
      <c r="D37" s="180"/>
      <c r="E37" s="180"/>
      <c r="F37" s="180"/>
      <c r="G37" s="180"/>
      <c r="H37" s="180"/>
      <c r="I37" s="180"/>
      <c r="J37" s="180"/>
      <c r="K37" s="180"/>
      <c r="L37" s="180"/>
      <c r="M37" s="181"/>
      <c r="N37" s="181"/>
      <c r="O37" s="181"/>
      <c r="P37" s="181"/>
      <c r="Q37" s="181"/>
      <c r="R37" s="180"/>
      <c r="S37" s="180"/>
      <c r="T37" s="180"/>
      <c r="U37" s="180"/>
      <c r="V37" s="180"/>
      <c r="W37" s="180"/>
    </row>
  </sheetData>
  <mergeCells count="13">
    <mergeCell ref="AB8:AF9"/>
    <mergeCell ref="H9:L9"/>
    <mergeCell ref="M9:Q9"/>
    <mergeCell ref="W15:AA17"/>
    <mergeCell ref="W19:AA20"/>
    <mergeCell ref="W5:AF5"/>
    <mergeCell ref="A6:AF6"/>
    <mergeCell ref="A8:A10"/>
    <mergeCell ref="B8:B10"/>
    <mergeCell ref="C8:G9"/>
    <mergeCell ref="H8:Q8"/>
    <mergeCell ref="R8:V9"/>
    <mergeCell ref="W8:AA9"/>
  </mergeCells>
  <printOptions horizontalCentered="1"/>
  <pageMargins left="0.11811023622047245" right="0.11811023622047245" top="0.35433070866141736" bottom="0.15748031496062992" header="0.31496062992125984" footer="0.31496062992125984"/>
  <pageSetup paperSize="8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 №1</vt:lpstr>
      <vt:lpstr>табл №2</vt:lpstr>
      <vt:lpstr>'табл №2'!Область_печати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Беккер Вячеслав Юрьевич</dc:creator>
  <cp:lastModifiedBy>Беккер Вячеслав Юрьевич</cp:lastModifiedBy>
  <dcterms:created xsi:type="dcterms:W3CDTF">2022-09-23T05:41:40Z</dcterms:created>
  <dcterms:modified xsi:type="dcterms:W3CDTF">2022-09-23T05:42:54Z</dcterms:modified>
</cp:coreProperties>
</file>