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тит лист" sheetId="1" r:id="rId1"/>
    <sheet name="прил1, 2" sheetId="2" r:id="rId2"/>
    <sheet name="тарифы" sheetId="3" r:id="rId3"/>
  </sheets>
  <externalReferences>
    <externalReference r:id="rId6"/>
  </externalReferences>
  <definedNames/>
  <calcPr fullCalcOnLoad="1"/>
</workbook>
</file>

<file path=xl/comments2.xml><?xml version="1.0" encoding="utf-8"?>
<comments xmlns="http://schemas.openxmlformats.org/spreadsheetml/2006/main">
  <authors>
    <author>Nacharkina Elena Vasil'evna</author>
  </authors>
  <commentList>
    <comment ref="E36" authorId="0">
      <text>
        <r>
          <rPr>
            <b/>
            <sz val="9"/>
            <rFont val="Tahoma"/>
            <family val="2"/>
          </rPr>
          <t>Nacharkina Elena Vasil'evna:</t>
        </r>
        <r>
          <rPr>
            <sz val="9"/>
            <rFont val="Tahoma"/>
            <family val="2"/>
          </rPr>
          <t xml:space="preserve">
базовый период - год, предшествующий расчетному периоду регулирования</t>
        </r>
      </text>
    </comment>
    <comment ref="B45"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6"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7"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48"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49"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50"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1"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2" authorId="0">
      <text>
        <r>
          <rPr>
            <b/>
            <sz val="9"/>
            <rFont val="Tahoma"/>
            <family val="2"/>
          </rPr>
          <t>Nacharkina Elena Vasil'evna:</t>
        </r>
        <r>
          <rPr>
            <sz val="9"/>
            <rFont val="Tahoma"/>
            <family val="2"/>
          </rPr>
          <t xml:space="preserve">
заполняется коммерческим оператором оптового рынка эл.энергии (мощности)</t>
        </r>
      </text>
    </comment>
    <comment ref="B54" authorId="0">
      <text>
        <r>
          <rPr>
            <b/>
            <sz val="9"/>
            <rFont val="Tahoma"/>
            <family val="2"/>
          </rPr>
          <t>Nacharkina Elena Vasil'evna:</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59" authorId="0">
      <text>
        <r>
          <rPr>
            <b/>
            <sz val="9"/>
            <rFont val="Tahoma"/>
            <family val="2"/>
          </rPr>
          <t>Nacharkina Elena Vasil'evna:</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64"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65"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List>
</comments>
</file>

<file path=xl/sharedStrings.xml><?xml version="1.0" encoding="utf-8"?>
<sst xmlns="http://schemas.openxmlformats.org/spreadsheetml/2006/main" count="165" uniqueCount="128">
  <si>
    <t>Единица измерения</t>
  </si>
  <si>
    <t>1.1.</t>
  </si>
  <si>
    <t>1.2.</t>
  </si>
  <si>
    <t>1.3.</t>
  </si>
  <si>
    <t>2.1.</t>
  </si>
  <si>
    <t>Объем условных единиц</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</si>
  <si>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</si>
  <si>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</si>
  <si>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</si>
  <si>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</si>
  <si>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</si>
  <si>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</si>
  <si>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ЗАО "Саратовское предприятие городских электрических сетей"</t>
  </si>
  <si>
    <t>Сокращенное наименование</t>
  </si>
  <si>
    <t>ЗАО "СПГЭС"</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</si>
  <si>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</si>
  <si>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</si>
  <si>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</si>
  <si>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</si>
  <si>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</si>
  <si>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</si>
  <si>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</si>
  <si>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</si>
  <si>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</si>
  <si>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Контактный телефон</t>
  </si>
  <si>
    <t>8 (452) 26-22-24</t>
  </si>
  <si>
    <t>Факс</t>
  </si>
  <si>
    <t>Приложение N 2</t>
  </si>
  <si>
    <t>N п/п</t>
  </si>
  <si>
    <t>Наименование показателей</t>
  </si>
  <si>
    <t>Фактические показатели за год, предшествующий базовому периоду (2014 г.)</t>
  </si>
  <si>
    <t>Показатели, утвержденные на базовый период (2015 г.)</t>
  </si>
  <si>
    <t>Предложения на расчетный период регулирования (2016 г.)</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</si>
  <si>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</si>
  <si>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</si>
  <si>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</si>
  <si>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</si>
  <si>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</si>
  <si>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</si>
  <si>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</si>
  <si>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</si>
  <si>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</si>
  <si>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</si>
  <si>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</si>
  <si>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</si>
  <si>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</si>
  <si>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</si>
  <si>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</si>
  <si>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</si>
  <si>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</si>
  <si>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</si>
  <si>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</si>
  <si>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</si>
  <si>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</si>
  <si>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</si>
  <si>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</si>
  <si>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</si>
  <si>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</si>
  <si>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14,1                           (приказ № 655 от 26.09.2013г.)</t>
  </si>
  <si>
    <t>13,6                 (приказ № 649 от 26.09.2014)</t>
  </si>
  <si>
    <t>3.7.</t>
  </si>
  <si>
    <t>Реквизиты программы энергоэффективности (кем утверждена, дата утверждения, номер приказа)</t>
  </si>
  <si>
    <t>Министерство промышленности и энергетики Саратовской области, распоряжение № 18-р от 22.12.2014</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</si>
  <si>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</si>
  <si>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</si>
  <si>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</si>
  <si>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</si>
  <si>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</si>
  <si>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</si>
  <si>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</si>
  <si>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</si>
  <si>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</si>
  <si>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</si>
  <si>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</si>
  <si>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</si>
  <si>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</si>
  <si>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</si>
  <si>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</si>
  <si>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</si>
  <si>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</si>
  <si>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</si>
  <si>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</si>
  <si>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</si>
  <si>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</si>
  <si>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</si>
  <si>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</si>
  <si>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</si>
  <si>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</si>
  <si>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</si>
  <si>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</si>
  <si>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</si>
  <si>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</si>
  <si>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</si>
  <si>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</si>
  <si>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</si>
  <si>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3. Цены (тарифы) по регулируемым видам деятельности организации</t>
  </si>
  <si>
    <t>Единица изменения</t>
  </si>
  <si>
    <t>Показатели, утвержденные на базовый период    (2015 г.)</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</si>
  <si>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</si>
  <si>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</si>
  <si>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</si>
  <si>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</si>
  <si>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</si>
  <si>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</si>
  <si>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</si>
  <si>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</si>
  <si>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</si>
  <si>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</si>
  <si>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</si>
  <si>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</si>
  <si>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</si>
  <si>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</si>
  <si>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</si>
  <si>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</si>
  <si>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</si>
  <si>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</si>
  <si>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</si>
  <si>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</si>
  <si>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</si>
  <si>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(вид цены (тарифа) на 2012-2016год)</t>
  </si>
  <si>
    <t xml:space="preserve"> (расчетный период регулирования)</t>
  </si>
  <si>
    <t>Закрытое Акционерное Общество "Саратовское предприятие городских электрических сетей"</t>
  </si>
  <si>
    <t>(полное и сокращенное наименование юридического лица)</t>
  </si>
  <si>
    <t>8 (452) 24-75-75</t>
  </si>
  <si>
    <t>spgs@spgs.ru</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</si>
  <si>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</si>
  <si>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тыс.кВт·ч</t>
  </si>
  <si>
    <t>тыс. кВт·ч</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</si>
</sst>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0"/>
    <numFmt numFmtId="174" formatCode="0.000"/>
    <numFmt numFmtId="175" formatCode="0.0000"/>
    <numFmt numFmtId="176" formatCode="#,##0.0000"/>
    <numFmt numFmtId="177" formatCode="#,##0.000"/>
  </numFmts>
  <fonts count="47">
    <font>
      <sz val="11"/>
      <color theme="1"/>
      <name val="Calibri"/>
      <family val="2"/>
    </font>
    <font>
      <sz val="11"/>
      <color indexed="8"/>
      <name val="Calibri"/>
      <family val="2"/>
    </font>
    <font>
      <b/>
      <sz val="9"/>
      <name val="Tahoma"/>
      <family val="2"/>
    </font>
    <font>
      <sz val="10"/>
      <name val="Arial Cyr"/>
      <family val="0"/>
    </font>
    <font>
      <sz val="9"/>
      <name val="Tahoma"/>
      <family val="2"/>
    </font>
    <font>
      <sz val="14"/>
      <color indexed="8"/>
      <name val="Times New Roman"/>
      <family val="1"/>
    </font>
    <font>
      <b/>
      <sz val="14"/>
      <color indexed="8"/>
      <name val="Times New Roman"/>
      <family val="1"/>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style="thin"/>
      <bottom style="thin"/>
    </border>
    <border>
      <left style="medium"/>
      <right style="medium"/>
      <top style="thin"/>
      <bottom/>
    </border>
    <border>
      <left style="medium"/>
      <right style="medium"/>
      <top style="medium"/>
      <bottom style="thin"/>
    </border>
    <border>
      <left style="medium"/>
      <right style="medium"/>
      <top style="thin"/>
      <bottom style="medium"/>
    </border>
    <border>
      <left style="thin"/>
      <right/>
      <top/>
      <bottom/>
    </border>
    <border>
      <left/>
      <right style="thin"/>
      <top/>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top style="thin"/>
      <bottom style="thin"/>
    </border>
    <border>
      <left/>
      <right style="thin"/>
      <top style="thin"/>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6" applyBorder="0">
      <alignment horizontal="center" vertical="center" wrapText="1"/>
      <protection/>
    </xf>
    <xf numFmtId="0" fontId="35" fillId="0" borderId="7" applyNumberFormat="0" applyFill="0" applyAlignment="0" applyProtection="0"/>
    <xf numFmtId="0" fontId="36" fillId="27" borderId="8"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1" fillId="30" borderId="9" applyNumberFormat="0" applyFont="0" applyAlignment="0" applyProtection="0"/>
    <xf numFmtId="9" fontId="1"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4" fontId="4" fillId="4" borderId="0" applyBorder="0">
      <alignment horizontal="right"/>
      <protection/>
    </xf>
    <xf numFmtId="0" fontId="43" fillId="31" borderId="0" applyNumberFormat="0" applyBorder="0" applyAlignment="0" applyProtection="0"/>
  </cellStyleXfs>
  <cellXfs count="110">
    <xf numFmtId="0" fontId="0" fillId="0" borderId="0" xfId="0" applyFont="1" applyAlignment="1">
      <alignment/>
    </xf>
    <xf numFmtId="0" fontId="5" fillId="0" borderId="0" xfId="0" applyFont="1" applyAlignment="1">
      <alignment horizontal="left" vertical="top"/>
    </xf>
    <xf numFmtId="0" fontId="5" fillId="0" borderId="0" xfId="0" applyFont="1" applyAlignment="1">
      <alignment/>
    </xf>
    <xf numFmtId="0" fontId="5" fillId="0" borderId="0" xfId="0" applyFont="1" applyAlignment="1">
      <alignment vertical="center" wrapText="1"/>
    </xf>
    <xf numFmtId="0" fontId="5" fillId="0" borderId="11" xfId="0" applyFont="1" applyBorder="1" applyAlignment="1">
      <alignment horizontal="center"/>
    </xf>
    <xf numFmtId="0" fontId="6" fillId="0" borderId="0" xfId="0" applyFont="1" applyAlignment="1">
      <alignment/>
    </xf>
    <xf numFmtId="0" fontId="5" fillId="0" borderId="0" xfId="0" applyFont="1" applyAlignment="1">
      <alignment vertical="center"/>
    </xf>
    <xf numFmtId="0" fontId="5" fillId="0" borderId="12" xfId="0" applyFont="1" applyBorder="1" applyAlignment="1">
      <alignment horizontal="center" vertical="center"/>
    </xf>
    <xf numFmtId="0" fontId="5" fillId="0" borderId="12"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174" fontId="5" fillId="0" borderId="0" xfId="0" applyNumberFormat="1" applyFont="1" applyAlignment="1">
      <alignment/>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22" xfId="0" applyFont="1" applyBorder="1" applyAlignment="1">
      <alignment horizontal="center"/>
    </xf>
    <xf numFmtId="0" fontId="5" fillId="0" borderId="2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3" xfId="0" applyFont="1" applyBorder="1" applyAlignment="1">
      <alignment horizontal="left" vertical="top"/>
    </xf>
    <xf numFmtId="0" fontId="5" fillId="0" borderId="26" xfId="0" applyFont="1" applyBorder="1" applyAlignment="1">
      <alignment horizontal="left" vertical="top"/>
    </xf>
    <xf numFmtId="0" fontId="5" fillId="0" borderId="0" xfId="0" applyFont="1" applyBorder="1" applyAlignment="1">
      <alignment horizontal="left" vertical="top"/>
    </xf>
    <xf numFmtId="0" fontId="5" fillId="0" borderId="27" xfId="0" applyFont="1" applyBorder="1" applyAlignment="1">
      <alignment/>
    </xf>
    <xf numFmtId="0" fontId="5" fillId="0" borderId="25"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3" xfId="0" applyFont="1" applyBorder="1" applyAlignment="1">
      <alignment wrapText="1"/>
    </xf>
    <xf numFmtId="0" fontId="5" fillId="0" borderId="26" xfId="0" applyFont="1" applyBorder="1" applyAlignment="1">
      <alignment/>
    </xf>
    <xf numFmtId="0" fontId="5" fillId="0" borderId="28" xfId="0" applyFont="1" applyBorder="1" applyAlignment="1">
      <alignment horizont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2" fontId="5" fillId="0" borderId="11" xfId="0" applyNumberFormat="1" applyFont="1" applyBorder="1" applyAlignment="1">
      <alignment horizontal="center" vertical="center"/>
    </xf>
    <xf numFmtId="2" fontId="5" fillId="0" borderId="17"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16" xfId="0" applyNumberFormat="1" applyFont="1" applyBorder="1" applyAlignment="1">
      <alignment horizontal="center" vertical="center"/>
    </xf>
    <xf numFmtId="4" fontId="5" fillId="0" borderId="11" xfId="0" applyNumberFormat="1" applyFont="1" applyBorder="1" applyAlignment="1">
      <alignment horizontal="center" vertical="center" wrapText="1"/>
    </xf>
    <xf numFmtId="4" fontId="5" fillId="0" borderId="30"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6" xfId="0" applyNumberFormat="1" applyFont="1" applyBorder="1" applyAlignment="1">
      <alignment horizontal="center" vertical="center"/>
    </xf>
    <xf numFmtId="4" fontId="5" fillId="0" borderId="17" xfId="0" applyNumberFormat="1" applyFont="1" applyBorder="1" applyAlignment="1">
      <alignment horizontal="center" vertical="center"/>
    </xf>
    <xf numFmtId="2" fontId="5" fillId="0" borderId="22" xfId="0" applyNumberFormat="1" applyFont="1" applyFill="1" applyBorder="1" applyAlignment="1">
      <alignment horizontal="center"/>
    </xf>
    <xf numFmtId="2" fontId="5" fillId="0" borderId="21" xfId="0" applyNumberFormat="1" applyFont="1" applyFill="1" applyBorder="1" applyAlignment="1">
      <alignment horizontal="center"/>
    </xf>
    <xf numFmtId="0" fontId="44" fillId="0" borderId="0" xfId="0" applyFont="1" applyAlignment="1">
      <alignment horizontal="left" vertical="center"/>
    </xf>
    <xf numFmtId="0" fontId="44" fillId="0" borderId="0" xfId="0" applyFont="1" applyAlignment="1">
      <alignment horizontal="left" vertical="top"/>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horizontal="left"/>
    </xf>
    <xf numFmtId="0" fontId="44" fillId="0" borderId="0" xfId="0" applyFont="1" applyAlignment="1">
      <alignment/>
    </xf>
    <xf numFmtId="0" fontId="44" fillId="0" borderId="11"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0" xfId="0" applyFont="1" applyAlignment="1">
      <alignment vertical="center" wrapText="1"/>
    </xf>
    <xf numFmtId="0" fontId="44" fillId="0" borderId="30" xfId="0" applyFont="1" applyBorder="1" applyAlignment="1">
      <alignment horizontal="left" vertical="center"/>
    </xf>
    <xf numFmtId="0" fontId="44" fillId="0" borderId="33" xfId="0" applyFont="1" applyBorder="1" applyAlignment="1">
      <alignment horizontal="left" vertical="top"/>
    </xf>
    <xf numFmtId="0" fontId="44" fillId="0" borderId="33" xfId="0" applyFont="1" applyBorder="1" applyAlignment="1">
      <alignment horizontal="center" vertical="center"/>
    </xf>
    <xf numFmtId="0" fontId="44" fillId="0" borderId="33" xfId="0" applyFont="1" applyBorder="1" applyAlignment="1">
      <alignment horizontal="center"/>
    </xf>
    <xf numFmtId="0" fontId="44" fillId="0" borderId="34" xfId="0" applyFont="1" applyBorder="1" applyAlignment="1">
      <alignment horizontal="center"/>
    </xf>
    <xf numFmtId="0" fontId="44" fillId="0" borderId="11" xfId="0" applyFont="1" applyBorder="1" applyAlignment="1">
      <alignment horizontal="left" vertical="center"/>
    </xf>
    <xf numFmtId="0" fontId="44" fillId="0" borderId="11" xfId="0" applyFont="1" applyBorder="1" applyAlignment="1">
      <alignment horizontal="left" vertical="top"/>
    </xf>
    <xf numFmtId="0" fontId="45" fillId="0" borderId="11" xfId="0" applyFont="1" applyBorder="1" applyAlignment="1">
      <alignment horizontal="center" vertical="center"/>
    </xf>
    <xf numFmtId="4" fontId="44" fillId="0" borderId="11" xfId="0" applyNumberFormat="1" applyFont="1" applyFill="1" applyBorder="1" applyAlignment="1">
      <alignment horizontal="center"/>
    </xf>
    <xf numFmtId="0" fontId="44" fillId="0" borderId="11" xfId="0" applyFont="1" applyBorder="1" applyAlignment="1">
      <alignment horizontal="left" vertical="top" wrapText="1"/>
    </xf>
    <xf numFmtId="0" fontId="45" fillId="0" borderId="33" xfId="0" applyFont="1" applyBorder="1" applyAlignment="1">
      <alignment horizontal="center" vertical="center"/>
    </xf>
    <xf numFmtId="4" fontId="44" fillId="0" borderId="33" xfId="0" applyNumberFormat="1" applyFont="1" applyBorder="1" applyAlignment="1">
      <alignment horizontal="center"/>
    </xf>
    <xf numFmtId="4" fontId="44" fillId="0" borderId="34" xfId="0" applyNumberFormat="1" applyFont="1" applyBorder="1" applyAlignment="1">
      <alignment horizontal="center"/>
    </xf>
    <xf numFmtId="4" fontId="44" fillId="0" borderId="11" xfId="0" applyNumberFormat="1" applyFont="1" applyBorder="1" applyAlignment="1">
      <alignment horizontal="center"/>
    </xf>
    <xf numFmtId="0" fontId="44" fillId="32" borderId="11" xfId="0" applyFont="1" applyFill="1" applyBorder="1" applyAlignment="1">
      <alignment horizontal="left" vertical="top" wrapText="1"/>
    </xf>
    <xf numFmtId="4" fontId="44" fillId="0" borderId="11" xfId="0" applyNumberFormat="1" applyFont="1" applyBorder="1" applyAlignment="1">
      <alignment horizontal="center" wrapText="1"/>
    </xf>
    <xf numFmtId="4" fontId="44" fillId="0" borderId="11" xfId="0" applyNumberFormat="1" applyFont="1" applyBorder="1" applyAlignment="1">
      <alignment horizontal="center" vertical="center"/>
    </xf>
    <xf numFmtId="0" fontId="45" fillId="0" borderId="11" xfId="0" applyFont="1" applyBorder="1" applyAlignment="1">
      <alignment horizontal="center" vertical="center" wrapText="1"/>
    </xf>
    <xf numFmtId="0" fontId="7" fillId="0" borderId="0" xfId="0" applyFont="1" applyAlignment="1">
      <alignment horizontal="center"/>
    </xf>
    <xf numFmtId="0" fontId="5" fillId="0" borderId="35"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vertical="center"/>
    </xf>
    <xf numFmtId="0" fontId="5" fillId="0" borderId="36" xfId="0" applyFont="1"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8" fillId="0" borderId="36"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аголовокСтолбца"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2016\&#1053;&#1086;&#1074;&#1072;&#1103;%20&#1087;&#1072;&#1087;&#1082;&#1072;\&#1058;&#1072;&#1073;&#1083;&#1080;&#1094;&#1072;%20&#1087;&#1086;%20&#1047;&#1040;&#1054;%20&#1072;&#1087;&#1088;&#1077;&#1083;&#1100;%202016%20&#1075;&#1086;&#10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жидаемое за 15 год на 10.04"/>
      <sheetName val="Расчет долгосрочки 2015-2016"/>
      <sheetName val="прил 2 расчёт"/>
      <sheetName val="прил1, 2"/>
      <sheetName val="тарифы"/>
      <sheetName val="тит лист"/>
    </sheetNames>
    <sheetDataSet>
      <sheetData sheetId="2">
        <row r="38">
          <cell r="D38">
            <v>2606955</v>
          </cell>
          <cell r="E38">
            <v>2853452.48</v>
          </cell>
          <cell r="F38">
            <v>3108915.71</v>
          </cell>
        </row>
        <row r="39">
          <cell r="D39">
            <v>199553</v>
          </cell>
          <cell r="E39">
            <v>105391.72</v>
          </cell>
          <cell r="F39">
            <v>128719.53908113693</v>
          </cell>
        </row>
        <row r="49">
          <cell r="D49">
            <v>260638.88</v>
          </cell>
          <cell r="E49">
            <v>162861.78000000003</v>
          </cell>
          <cell r="F49">
            <v>198396.05002834133</v>
          </cell>
        </row>
        <row r="51">
          <cell r="D51">
            <v>152032.795</v>
          </cell>
          <cell r="E51">
            <v>53044.37000000001</v>
          </cell>
          <cell r="F51">
            <v>56932.22984293809</v>
          </cell>
        </row>
        <row r="53">
          <cell r="D53">
            <v>7.65463922468934</v>
          </cell>
          <cell r="E53">
            <v>3.6934808180159355</v>
          </cell>
          <cell r="F53">
            <v>4.140335444512162</v>
          </cell>
        </row>
        <row r="57">
          <cell r="D57">
            <v>234.8535</v>
          </cell>
          <cell r="E57">
            <v>260.99</v>
          </cell>
          <cell r="F57">
            <v>254.7332</v>
          </cell>
        </row>
        <row r="58">
          <cell r="D58">
            <v>1601.207</v>
          </cell>
          <cell r="E58">
            <v>1616.804</v>
          </cell>
          <cell r="F58">
            <v>1614.5568</v>
          </cell>
        </row>
        <row r="59">
          <cell r="D59">
            <v>833.6</v>
          </cell>
          <cell r="E59">
            <v>848.39</v>
          </cell>
          <cell r="F59">
            <v>875.575</v>
          </cell>
        </row>
        <row r="61">
          <cell r="E61" t="str">
            <v>Министерство промышленности и энергетики Саратовской области, распоряжение № 18-р от 22.12.2014</v>
          </cell>
        </row>
        <row r="64">
          <cell r="D64">
            <v>367275.86999999994</v>
          </cell>
          <cell r="E64">
            <v>350805.51</v>
          </cell>
          <cell r="F64">
            <v>407999.43075613125</v>
          </cell>
        </row>
        <row r="66">
          <cell r="D66">
            <v>156844.36</v>
          </cell>
          <cell r="E66">
            <v>156727.93</v>
          </cell>
          <cell r="F66">
            <v>182280.22194858565</v>
          </cell>
        </row>
        <row r="67">
          <cell r="D67">
            <v>119038.3</v>
          </cell>
          <cell r="E67">
            <v>104334.35</v>
          </cell>
          <cell r="F67">
            <v>121344.60319141214</v>
          </cell>
        </row>
        <row r="68">
          <cell r="D68">
            <v>43884.55</v>
          </cell>
          <cell r="E68">
            <v>47985.92</v>
          </cell>
          <cell r="F68">
            <v>55809.35158147674</v>
          </cell>
        </row>
        <row r="69">
          <cell r="D69">
            <v>118800.33499999999</v>
          </cell>
          <cell r="E69">
            <v>128974.29999999997</v>
          </cell>
          <cell r="F69">
            <v>155143.36153400966</v>
          </cell>
        </row>
        <row r="70">
          <cell r="D70">
            <v>61664.76</v>
          </cell>
          <cell r="E70">
            <v>45897.4</v>
          </cell>
          <cell r="F70">
            <v>86666.23999999999</v>
          </cell>
        </row>
        <row r="71">
          <cell r="D71">
            <v>127055.85</v>
          </cell>
          <cell r="E71">
            <v>112026.3</v>
          </cell>
          <cell r="F71">
            <v>128367.1</v>
          </cell>
        </row>
        <row r="72">
          <cell r="E72" t="str">
            <v>Министерство промышленности и энергетики Саратовской области, распоряжение № 18-р от 22.12.2014</v>
          </cell>
        </row>
        <row r="74">
          <cell r="D74">
            <v>37082.4</v>
          </cell>
          <cell r="E74">
            <v>37753.73</v>
          </cell>
          <cell r="F74">
            <v>37959.55</v>
          </cell>
        </row>
        <row r="81">
          <cell r="D81">
            <v>9141</v>
          </cell>
          <cell r="E81">
            <v>9141</v>
          </cell>
          <cell r="F81">
            <v>9141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2"/>
  <sheetViews>
    <sheetView tabSelected="1" zoomScalePageLayoutView="0" workbookViewId="0" topLeftCell="A1">
      <selection activeCell="I10" sqref="I10"/>
    </sheetView>
  </sheetViews>
  <sheetFormatPr defaultColWidth="9.140625" defaultRowHeight="15"/>
  <cols>
    <col min="1" max="5" width="19.421875" style="0" customWidth="1"/>
    <col min="6" max="6" width="27.421875" style="0" customWidth="1"/>
  </cols>
  <sheetData>
    <row r="1" spans="1:6" ht="18.75">
      <c r="A1" s="10"/>
      <c r="B1" s="1"/>
      <c r="C1" s="10"/>
      <c r="D1" s="9"/>
      <c r="E1" s="9"/>
      <c r="F1" s="9"/>
    </row>
    <row r="2" spans="1:6" ht="18.75">
      <c r="A2" s="10"/>
      <c r="B2" s="1"/>
      <c r="C2" s="10"/>
      <c r="D2" s="9"/>
      <c r="E2" s="9"/>
      <c r="F2" s="9"/>
    </row>
    <row r="3" spans="1:6" ht="18.75">
      <c r="A3" s="10"/>
      <c r="B3" s="1"/>
      <c r="C3" s="10"/>
      <c r="D3" s="9"/>
      <c r="E3" s="9"/>
      <c r="F3" s="9"/>
    </row>
    <row r="4" spans="1:6" ht="18.75">
      <c r="A4" s="10"/>
      <c r="B4" s="1"/>
      <c r="C4" s="10"/>
      <c r="D4" s="9"/>
      <c r="E4" s="9"/>
      <c r="F4" s="9"/>
    </row>
    <row r="5" spans="1:6" ht="18.75">
      <c r="A5" s="95"/>
      <c r="B5" s="95"/>
      <c r="C5" s="95"/>
      <c r="D5" s="95"/>
      <c r="E5" s="95"/>
      <c r="F5" s="95"/>
    </row>
    <row r="6" spans="1:6" ht="45" customHeight="1">
      <c r="A6" s="96" t="s">
        <v>117</v>
      </c>
      <c r="B6" s="96"/>
      <c r="C6" s="96"/>
      <c r="D6" s="96"/>
      <c r="E6" s="96"/>
      <c r="F6" s="96"/>
    </row>
    <row r="7" spans="1:6" ht="45" customHeight="1">
      <c r="A7" s="96" t="s">
        <v>118</v>
      </c>
      <c r="B7" s="96"/>
      <c r="C7" s="96"/>
      <c r="D7" s="96"/>
      <c r="E7" s="96"/>
      <c r="F7" s="96"/>
    </row>
    <row r="8" spans="1:6" ht="18.75">
      <c r="A8" s="95" t="s">
        <v>119</v>
      </c>
      <c r="B8" s="95"/>
      <c r="C8" s="95"/>
      <c r="D8" s="95"/>
      <c r="E8" s="95"/>
      <c r="F8" s="95"/>
    </row>
    <row r="9" spans="1:6" ht="15">
      <c r="A9" s="97" t="s">
        <v>120</v>
      </c>
      <c r="B9" s="97"/>
      <c r="C9" s="97"/>
      <c r="D9" s="97"/>
      <c r="E9" s="97"/>
      <c r="F9" s="97"/>
    </row>
    <row r="10" spans="1:6" ht="42.75" customHeight="1">
      <c r="A10" s="94" t="s">
        <v>121</v>
      </c>
      <c r="B10" s="94"/>
      <c r="C10" s="94"/>
      <c r="D10" s="94"/>
      <c r="E10" s="94"/>
      <c r="F10" s="94"/>
    </row>
    <row r="11" spans="1:6" ht="15">
      <c r="A11" s="93" t="s">
        <v>122</v>
      </c>
      <c r="B11" s="93"/>
      <c r="C11" s="93"/>
      <c r="D11" s="93"/>
      <c r="E11" s="93"/>
      <c r="F11" s="93"/>
    </row>
    <row r="12" spans="1:6" ht="42.75" customHeight="1">
      <c r="A12" s="94" t="s">
        <v>14</v>
      </c>
      <c r="B12" s="94"/>
      <c r="C12" s="94"/>
      <c r="D12" s="94"/>
      <c r="E12" s="94"/>
      <c r="F12" s="94"/>
    </row>
  </sheetData>
  <sheetProtection/>
  <mergeCells count="8">
    <mergeCell ref="A11:F11"/>
    <mergeCell ref="A12:F12"/>
    <mergeCell ref="A5:F5"/>
    <mergeCell ref="A6:F6"/>
    <mergeCell ref="A7:F7"/>
    <mergeCell ref="A8:F8"/>
    <mergeCell ref="A9:F9"/>
    <mergeCell ref="A10:F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72"/>
  <sheetViews>
    <sheetView zoomScale="68" zoomScaleNormal="68" zoomScalePageLayoutView="0" workbookViewId="0" topLeftCell="A1">
      <selection activeCell="A25" sqref="A1:IV16384"/>
    </sheetView>
  </sheetViews>
  <sheetFormatPr defaultColWidth="9.140625" defaultRowHeight="15"/>
  <cols>
    <col min="1" max="1" width="6.7109375" style="66" customWidth="1"/>
    <col min="2" max="2" width="43.8515625" style="67" customWidth="1"/>
    <col min="3" max="3" width="14.28125" style="68" customWidth="1"/>
    <col min="4" max="6" width="22.421875" style="69" customWidth="1"/>
    <col min="7" max="16384" width="9.140625" style="71" customWidth="1"/>
  </cols>
  <sheetData>
    <row r="1" ht="18.75">
      <c r="E1" s="70" t="s">
        <v>6</v>
      </c>
    </row>
    <row r="2" ht="18.75">
      <c r="E2" s="70" t="s">
        <v>7</v>
      </c>
    </row>
    <row r="3" ht="18.75">
      <c r="E3" s="70" t="s">
        <v>8</v>
      </c>
    </row>
    <row r="4" ht="18.75">
      <c r="E4" s="70" t="s">
        <v>9</v>
      </c>
    </row>
    <row r="5" ht="18.75"/>
    <row r="6" spans="1:6" ht="18.75">
      <c r="A6" s="98" t="s">
        <v>10</v>
      </c>
      <c r="B6" s="98"/>
      <c r="C6" s="98"/>
      <c r="D6" s="98"/>
      <c r="E6" s="98"/>
      <c r="F6" s="98"/>
    </row>
    <row r="7" ht="18.75"/>
    <row r="8" spans="1:3" ht="18.75">
      <c r="A8" s="66" t="s">
        <v>11</v>
      </c>
      <c r="C8" s="66" t="s">
        <v>12</v>
      </c>
    </row>
    <row r="9" ht="18.75"/>
    <row r="10" spans="1:3" ht="18.75">
      <c r="A10" s="66" t="s">
        <v>13</v>
      </c>
      <c r="C10" s="66" t="s">
        <v>14</v>
      </c>
    </row>
    <row r="11" ht="18.75"/>
    <row r="12" spans="1:3" ht="18.75">
      <c r="A12" s="66" t="s">
        <v>15</v>
      </c>
      <c r="C12" s="68" t="s">
        <v>16</v>
      </c>
    </row>
    <row r="13" ht="18.75"/>
    <row r="14" spans="1:3" ht="18.75">
      <c r="A14" s="66" t="s">
        <v>17</v>
      </c>
      <c r="C14" s="66" t="s">
        <v>18</v>
      </c>
    </row>
    <row r="15" ht="18.75"/>
    <row r="16" spans="1:3" ht="18.75">
      <c r="A16" s="66" t="s">
        <v>19</v>
      </c>
      <c r="C16" s="67">
        <v>6454006283</v>
      </c>
    </row>
    <row r="17" ht="18.75"/>
    <row r="18" spans="1:3" ht="18.75">
      <c r="A18" s="66" t="s">
        <v>20</v>
      </c>
      <c r="C18" s="67">
        <v>644750001</v>
      </c>
    </row>
    <row r="19" ht="18.75"/>
    <row r="20" spans="1:3" ht="18.75">
      <c r="A20" s="66" t="s">
        <v>21</v>
      </c>
      <c r="C20" s="66" t="s">
        <v>22</v>
      </c>
    </row>
    <row r="21" ht="18.75"/>
    <row r="22" spans="1:3" ht="18.75">
      <c r="A22" s="66" t="s">
        <v>23</v>
      </c>
      <c r="C22" t="s">
        <v>124</v>
      </c>
    </row>
    <row r="23" ht="18.75"/>
    <row r="24" spans="1:3" ht="18.75">
      <c r="A24" s="66" t="s">
        <v>24</v>
      </c>
      <c r="C24" s="66" t="s">
        <v>25</v>
      </c>
    </row>
    <row r="25" ht="18.75"/>
    <row r="26" spans="1:3" ht="18.75">
      <c r="A26" s="66" t="s">
        <v>26</v>
      </c>
      <c r="C26" s="66" t="s">
        <v>123</v>
      </c>
    </row>
    <row r="27" ht="18.75">
      <c r="E27" s="70" t="s">
        <v>27</v>
      </c>
    </row>
    <row r="28" ht="18.75">
      <c r="E28" s="70" t="s">
        <v>7</v>
      </c>
    </row>
    <row r="29" ht="18.75">
      <c r="E29" s="70" t="s">
        <v>8</v>
      </c>
    </row>
    <row r="30" ht="18.75">
      <c r="E30" s="70" t="s">
        <v>9</v>
      </c>
    </row>
    <row r="31" ht="18.75"/>
    <row r="32" ht="18.75"/>
    <row r="33" ht="18.75"/>
    <row r="34" spans="1:6" ht="54.75" customHeight="1">
      <c r="A34" s="99" t="s">
        <v>125</v>
      </c>
      <c r="B34" s="99"/>
      <c r="C34" s="99"/>
      <c r="D34" s="99"/>
      <c r="E34" s="99"/>
      <c r="F34" s="99"/>
    </row>
    <row r="35" ht="18.75"/>
    <row r="36" spans="1:6" s="74" customFormat="1" ht="103.5" customHeight="1">
      <c r="A36" s="72" t="s">
        <v>28</v>
      </c>
      <c r="B36" s="73" t="s">
        <v>29</v>
      </c>
      <c r="C36" s="73" t="s">
        <v>0</v>
      </c>
      <c r="D36" s="73" t="s">
        <v>30</v>
      </c>
      <c r="E36" s="73" t="s">
        <v>31</v>
      </c>
      <c r="F36" s="73" t="s">
        <v>32</v>
      </c>
    </row>
    <row r="37" spans="1:6" ht="18.75">
      <c r="A37" s="75">
        <v>1</v>
      </c>
      <c r="B37" s="76" t="s">
        <v>33</v>
      </c>
      <c r="C37" s="77"/>
      <c r="D37" s="78"/>
      <c r="E37" s="78"/>
      <c r="F37" s="79"/>
    </row>
    <row r="38" spans="1:6" ht="18.75">
      <c r="A38" s="80" t="s">
        <v>1</v>
      </c>
      <c r="B38" s="81" t="s">
        <v>34</v>
      </c>
      <c r="C38" s="82" t="s">
        <v>35</v>
      </c>
      <c r="D38" s="83">
        <f>'[1]прил 2 расчёт'!D38</f>
        <v>2606955</v>
      </c>
      <c r="E38" s="83">
        <f>'[1]прил 2 расчёт'!E38</f>
        <v>2853452.48</v>
      </c>
      <c r="F38" s="83">
        <f>'[1]прил 2 расчёт'!F38</f>
        <v>3108915.71</v>
      </c>
    </row>
    <row r="39" spans="1:6" ht="18.75">
      <c r="A39" s="80" t="s">
        <v>2</v>
      </c>
      <c r="B39" s="81" t="s">
        <v>36</v>
      </c>
      <c r="C39" s="82" t="s">
        <v>35</v>
      </c>
      <c r="D39" s="83">
        <f>'[1]прил 2 расчёт'!D39</f>
        <v>199553</v>
      </c>
      <c r="E39" s="83">
        <f>'[1]прил 2 расчёт'!E39</f>
        <v>105391.72</v>
      </c>
      <c r="F39" s="83">
        <f>'[1]прил 2 расчёт'!F39</f>
        <v>128719.53908113693</v>
      </c>
    </row>
    <row r="40" spans="1:6" ht="37.5">
      <c r="A40" s="80" t="s">
        <v>3</v>
      </c>
      <c r="B40" s="84" t="s">
        <v>37</v>
      </c>
      <c r="C40" s="82" t="s">
        <v>35</v>
      </c>
      <c r="D40" s="83">
        <f>'[1]прил 2 расчёт'!D49</f>
        <v>260638.88</v>
      </c>
      <c r="E40" s="83">
        <f>'[1]прил 2 расчёт'!E49</f>
        <v>162861.78000000003</v>
      </c>
      <c r="F40" s="83">
        <f>'[1]прил 2 расчёт'!F49</f>
        <v>198396.05002834133</v>
      </c>
    </row>
    <row r="41" spans="1:6" ht="18.75">
      <c r="A41" s="80" t="s">
        <v>38</v>
      </c>
      <c r="B41" s="81" t="s">
        <v>39</v>
      </c>
      <c r="C41" s="82" t="s">
        <v>35</v>
      </c>
      <c r="D41" s="83">
        <f>'[1]прил 2 расчёт'!D51</f>
        <v>152032.795</v>
      </c>
      <c r="E41" s="83">
        <f>'[1]прил 2 расчёт'!E51</f>
        <v>53044.37000000001</v>
      </c>
      <c r="F41" s="83">
        <f>'[1]прил 2 расчёт'!F51</f>
        <v>56932.22984293809</v>
      </c>
    </row>
    <row r="42" spans="1:6" ht="18.75">
      <c r="A42" s="75">
        <v>2</v>
      </c>
      <c r="B42" s="76" t="s">
        <v>40</v>
      </c>
      <c r="C42" s="85"/>
      <c r="D42" s="86"/>
      <c r="E42" s="86"/>
      <c r="F42" s="87"/>
    </row>
    <row r="43" spans="1:6" ht="112.5">
      <c r="A43" s="80" t="s">
        <v>4</v>
      </c>
      <c r="B43" s="84" t="s">
        <v>41</v>
      </c>
      <c r="C43" s="82" t="s">
        <v>42</v>
      </c>
      <c r="D43" s="88">
        <f>'[1]прил 2 расчёт'!D53</f>
        <v>7.65463922468934</v>
      </c>
      <c r="E43" s="88">
        <f>'[1]прил 2 расчёт'!E53</f>
        <v>3.6934808180159355</v>
      </c>
      <c r="F43" s="88">
        <f>'[1]прил 2 расчёт'!F53</f>
        <v>4.140335444512162</v>
      </c>
    </row>
    <row r="44" spans="1:6" ht="18.75">
      <c r="A44" s="75">
        <v>3</v>
      </c>
      <c r="B44" s="76" t="s">
        <v>43</v>
      </c>
      <c r="C44" s="85"/>
      <c r="D44" s="86"/>
      <c r="E44" s="86"/>
      <c r="F44" s="87"/>
    </row>
    <row r="45" spans="1:6" ht="56.25">
      <c r="A45" s="80" t="s">
        <v>44</v>
      </c>
      <c r="B45" s="89" t="s">
        <v>45</v>
      </c>
      <c r="C45" s="82" t="s">
        <v>46</v>
      </c>
      <c r="D45" s="88"/>
      <c r="E45" s="88"/>
      <c r="F45" s="88"/>
    </row>
    <row r="46" spans="1:6" ht="37.5">
      <c r="A46" s="80" t="s">
        <v>47</v>
      </c>
      <c r="B46" s="89" t="s">
        <v>48</v>
      </c>
      <c r="C46" s="82" t="s">
        <v>49</v>
      </c>
      <c r="D46" s="88"/>
      <c r="E46" s="88"/>
      <c r="F46" s="88"/>
    </row>
    <row r="47" spans="1:6" ht="18.75">
      <c r="A47" s="80" t="s">
        <v>50</v>
      </c>
      <c r="B47" s="84" t="s">
        <v>51</v>
      </c>
      <c r="C47" s="82" t="s">
        <v>46</v>
      </c>
      <c r="D47" s="88">
        <f>'[1]прил 2 расчёт'!D57</f>
        <v>234.8535</v>
      </c>
      <c r="E47" s="88">
        <f>'[1]прил 2 расчёт'!E57</f>
        <v>260.99</v>
      </c>
      <c r="F47" s="88">
        <f>'[1]прил 2 расчёт'!F57</f>
        <v>254.7332</v>
      </c>
    </row>
    <row r="48" spans="1:6" ht="37.5">
      <c r="A48" s="80" t="s">
        <v>52</v>
      </c>
      <c r="B48" s="84" t="s">
        <v>53</v>
      </c>
      <c r="C48" s="82" t="s">
        <v>126</v>
      </c>
      <c r="D48" s="88">
        <f>'[1]прил 2 расчёт'!D58</f>
        <v>1601.207</v>
      </c>
      <c r="E48" s="88">
        <f>'[1]прил 2 расчёт'!E58</f>
        <v>1616.804</v>
      </c>
      <c r="F48" s="88">
        <f>'[1]прил 2 расчёт'!F58</f>
        <v>1614.5568</v>
      </c>
    </row>
    <row r="49" spans="1:6" ht="75">
      <c r="A49" s="80" t="s">
        <v>54</v>
      </c>
      <c r="B49" s="84" t="s">
        <v>55</v>
      </c>
      <c r="C49" s="82" t="s">
        <v>127</v>
      </c>
      <c r="D49" s="88">
        <f>'[1]прил 2 расчёт'!D59</f>
        <v>833.6</v>
      </c>
      <c r="E49" s="88">
        <f>'[1]прил 2 расчёт'!E59</f>
        <v>848.39</v>
      </c>
      <c r="F49" s="88">
        <f>'[1]прил 2 расчёт'!F59</f>
        <v>875.575</v>
      </c>
    </row>
    <row r="50" spans="1:6" ht="93.75">
      <c r="A50" s="80" t="s">
        <v>56</v>
      </c>
      <c r="B50" s="84" t="s">
        <v>57</v>
      </c>
      <c r="C50" s="82" t="s">
        <v>42</v>
      </c>
      <c r="D50" s="90" t="s">
        <v>58</v>
      </c>
      <c r="E50" s="90" t="s">
        <v>59</v>
      </c>
      <c r="F50" s="91">
        <v>13.6</v>
      </c>
    </row>
    <row r="51" spans="1:6" ht="150">
      <c r="A51" s="80" t="s">
        <v>60</v>
      </c>
      <c r="B51" s="84" t="s">
        <v>61</v>
      </c>
      <c r="C51" s="82"/>
      <c r="D51" s="90" t="s">
        <v>62</v>
      </c>
      <c r="E51" s="90" t="str">
        <f>'[1]прил 2 расчёт'!E61</f>
        <v>Министерство промышленности и энергетики Саратовской области, распоряжение № 18-р от 22.12.2014</v>
      </c>
      <c r="F51" s="90"/>
    </row>
    <row r="52" spans="1:6" ht="93.75">
      <c r="A52" s="80" t="s">
        <v>63</v>
      </c>
      <c r="B52" s="89" t="s">
        <v>64</v>
      </c>
      <c r="C52" s="82" t="s">
        <v>49</v>
      </c>
      <c r="D52" s="88"/>
      <c r="E52" s="88"/>
      <c r="F52" s="88"/>
    </row>
    <row r="53" spans="1:6" ht="18.75">
      <c r="A53" s="75">
        <v>4</v>
      </c>
      <c r="B53" s="76" t="s">
        <v>65</v>
      </c>
      <c r="C53" s="85"/>
      <c r="D53" s="86"/>
      <c r="E53" s="86"/>
      <c r="F53" s="87"/>
    </row>
    <row r="54" spans="1:6" ht="56.25">
      <c r="A54" s="80" t="s">
        <v>66</v>
      </c>
      <c r="B54" s="84" t="s">
        <v>67</v>
      </c>
      <c r="C54" s="82" t="s">
        <v>35</v>
      </c>
      <c r="D54" s="88">
        <f>'[1]прил 2 расчёт'!D64</f>
        <v>367275.86999999994</v>
      </c>
      <c r="E54" s="88">
        <f>'[1]прил 2 расчёт'!E64</f>
        <v>350805.51</v>
      </c>
      <c r="F54" s="88">
        <f>'[1]прил 2 расчёт'!F64</f>
        <v>407999.43075613125</v>
      </c>
    </row>
    <row r="55" spans="1:6" ht="18.75">
      <c r="A55" s="80"/>
      <c r="B55" s="81" t="s">
        <v>68</v>
      </c>
      <c r="C55" s="82"/>
      <c r="D55" s="88"/>
      <c r="E55" s="88"/>
      <c r="F55" s="88"/>
    </row>
    <row r="56" spans="1:6" ht="18.75">
      <c r="A56" s="80"/>
      <c r="B56" s="81" t="s">
        <v>69</v>
      </c>
      <c r="C56" s="82"/>
      <c r="D56" s="88">
        <f>'[1]прил 2 расчёт'!D66</f>
        <v>156844.36</v>
      </c>
      <c r="E56" s="88">
        <f>'[1]прил 2 расчёт'!E66</f>
        <v>156727.93</v>
      </c>
      <c r="F56" s="88">
        <f>'[1]прил 2 расчёт'!F66</f>
        <v>182280.22194858565</v>
      </c>
    </row>
    <row r="57" spans="1:6" ht="18.75">
      <c r="A57" s="80"/>
      <c r="B57" s="81" t="s">
        <v>70</v>
      </c>
      <c r="C57" s="82"/>
      <c r="D57" s="88">
        <f>'[1]прил 2 расчёт'!D67</f>
        <v>119038.3</v>
      </c>
      <c r="E57" s="88">
        <f>'[1]прил 2 расчёт'!E67</f>
        <v>104334.35</v>
      </c>
      <c r="F57" s="88">
        <f>'[1]прил 2 расчёт'!F67</f>
        <v>121344.60319141214</v>
      </c>
    </row>
    <row r="58" spans="1:6" ht="18.75">
      <c r="A58" s="80"/>
      <c r="B58" s="81" t="s">
        <v>71</v>
      </c>
      <c r="C58" s="82"/>
      <c r="D58" s="88">
        <f>'[1]прил 2 расчёт'!D68</f>
        <v>43884.55</v>
      </c>
      <c r="E58" s="88">
        <f>'[1]прил 2 расчёт'!E68</f>
        <v>47985.92</v>
      </c>
      <c r="F58" s="88">
        <f>'[1]прил 2 расчёт'!F68</f>
        <v>55809.35158147674</v>
      </c>
    </row>
    <row r="59" spans="1:6" ht="75">
      <c r="A59" s="80" t="s">
        <v>72</v>
      </c>
      <c r="B59" s="84" t="s">
        <v>73</v>
      </c>
      <c r="C59" s="82" t="s">
        <v>35</v>
      </c>
      <c r="D59" s="88">
        <f>'[1]прил 2 расчёт'!D69</f>
        <v>118800.33499999999</v>
      </c>
      <c r="E59" s="88">
        <f>'[1]прил 2 расчёт'!E69</f>
        <v>128974.29999999997</v>
      </c>
      <c r="F59" s="88">
        <f>'[1]прил 2 расчёт'!F69</f>
        <v>155143.36153400966</v>
      </c>
    </row>
    <row r="60" spans="1:6" ht="37.5">
      <c r="A60" s="80" t="s">
        <v>74</v>
      </c>
      <c r="B60" s="84" t="s">
        <v>75</v>
      </c>
      <c r="C60" s="82" t="s">
        <v>35</v>
      </c>
      <c r="D60" s="88">
        <f>'[1]прил 2 расчёт'!D70</f>
        <v>61664.76</v>
      </c>
      <c r="E60" s="88">
        <f>'[1]прил 2 расчёт'!E70</f>
        <v>45897.4</v>
      </c>
      <c r="F60" s="88">
        <f>'[1]прил 2 расчёт'!F70</f>
        <v>86666.23999999999</v>
      </c>
    </row>
    <row r="61" spans="1:6" ht="56.25">
      <c r="A61" s="80" t="s">
        <v>76</v>
      </c>
      <c r="B61" s="84" t="s">
        <v>77</v>
      </c>
      <c r="C61" s="82" t="s">
        <v>35</v>
      </c>
      <c r="D61" s="88">
        <f>'[1]прил 2 расчёт'!D71</f>
        <v>127055.85</v>
      </c>
      <c r="E61" s="88">
        <f>'[1]прил 2 расчёт'!E71</f>
        <v>112026.3</v>
      </c>
      <c r="F61" s="88">
        <f>'[1]прил 2 расчёт'!F71</f>
        <v>128367.1</v>
      </c>
    </row>
    <row r="62" spans="1:6" ht="132.75" customHeight="1">
      <c r="A62" s="80" t="s">
        <v>78</v>
      </c>
      <c r="B62" s="84" t="s">
        <v>79</v>
      </c>
      <c r="C62" s="82"/>
      <c r="D62" s="90" t="s">
        <v>62</v>
      </c>
      <c r="E62" s="90" t="str">
        <f>'[1]прил 2 расчёт'!E72</f>
        <v>Министерство промышленности и энергетики Саратовской области, распоряжение № 18-р от 22.12.2014</v>
      </c>
      <c r="F62" s="90"/>
    </row>
    <row r="63" spans="1:6" ht="18.75">
      <c r="A63" s="80"/>
      <c r="B63" s="81" t="s">
        <v>80</v>
      </c>
      <c r="C63" s="82"/>
      <c r="D63" s="88"/>
      <c r="E63" s="88"/>
      <c r="F63" s="88"/>
    </row>
    <row r="64" spans="1:6" ht="18.75">
      <c r="A64" s="80"/>
      <c r="B64" s="84" t="s">
        <v>5</v>
      </c>
      <c r="C64" s="82" t="s">
        <v>81</v>
      </c>
      <c r="D64" s="88">
        <f>'[1]прил 2 расчёт'!D74</f>
        <v>37082.4</v>
      </c>
      <c r="E64" s="88">
        <f>'[1]прил 2 расчёт'!E74</f>
        <v>37753.73</v>
      </c>
      <c r="F64" s="88">
        <f>'[1]прил 2 расчёт'!F74</f>
        <v>37959.55</v>
      </c>
    </row>
    <row r="65" spans="1:6" ht="37.5">
      <c r="A65" s="80"/>
      <c r="B65" s="84" t="s">
        <v>82</v>
      </c>
      <c r="C65" s="92" t="s">
        <v>83</v>
      </c>
      <c r="D65" s="88">
        <f>D54/D64</f>
        <v>9.904317681703448</v>
      </c>
      <c r="E65" s="88">
        <f>E54/E64</f>
        <v>9.29194307423399</v>
      </c>
      <c r="F65" s="88">
        <f>F54/F64</f>
        <v>10.748268373996298</v>
      </c>
    </row>
    <row r="66" spans="1:6" ht="18.75">
      <c r="A66" s="75">
        <v>5</v>
      </c>
      <c r="B66" s="76" t="s">
        <v>84</v>
      </c>
      <c r="C66" s="85"/>
      <c r="D66" s="86"/>
      <c r="E66" s="86"/>
      <c r="F66" s="87"/>
    </row>
    <row r="67" spans="1:6" ht="37.5">
      <c r="A67" s="80" t="s">
        <v>85</v>
      </c>
      <c r="B67" s="84" t="s">
        <v>86</v>
      </c>
      <c r="C67" s="82" t="s">
        <v>87</v>
      </c>
      <c r="D67" s="88">
        <v>517</v>
      </c>
      <c r="E67" s="88">
        <v>512</v>
      </c>
      <c r="F67" s="88">
        <v>552</v>
      </c>
    </row>
    <row r="68" spans="1:6" ht="37.5">
      <c r="A68" s="80" t="s">
        <v>88</v>
      </c>
      <c r="B68" s="84" t="s">
        <v>89</v>
      </c>
      <c r="C68" s="92" t="s">
        <v>90</v>
      </c>
      <c r="D68" s="88">
        <v>25.28</v>
      </c>
      <c r="E68" s="88">
        <v>25.51</v>
      </c>
      <c r="F68" s="88">
        <v>27.52</v>
      </c>
    </row>
    <row r="69" spans="1:6" ht="56.25">
      <c r="A69" s="80" t="s">
        <v>91</v>
      </c>
      <c r="B69" s="84" t="s">
        <v>92</v>
      </c>
      <c r="C69" s="82"/>
      <c r="D69" s="90"/>
      <c r="E69" s="90"/>
      <c r="F69" s="90"/>
    </row>
    <row r="70" spans="1:6" ht="28.5" customHeight="1">
      <c r="A70" s="80"/>
      <c r="B70" s="81" t="s">
        <v>80</v>
      </c>
      <c r="C70" s="82"/>
      <c r="D70" s="88"/>
      <c r="E70" s="88"/>
      <c r="F70" s="88"/>
    </row>
    <row r="71" spans="1:6" ht="56.25">
      <c r="A71" s="80"/>
      <c r="B71" s="84" t="s">
        <v>93</v>
      </c>
      <c r="C71" s="82" t="s">
        <v>35</v>
      </c>
      <c r="D71" s="88">
        <f>'[1]прил 2 расчёт'!D81</f>
        <v>9141</v>
      </c>
      <c r="E71" s="88">
        <f>'[1]прил 2 расчёт'!E81</f>
        <v>9141</v>
      </c>
      <c r="F71" s="88">
        <f>'[1]прил 2 расчёт'!F81</f>
        <v>9141</v>
      </c>
    </row>
    <row r="72" spans="1:6" ht="56.25">
      <c r="A72" s="80"/>
      <c r="B72" s="84" t="s">
        <v>94</v>
      </c>
      <c r="C72" s="82" t="s">
        <v>35</v>
      </c>
      <c r="D72" s="88"/>
      <c r="E72" s="88"/>
      <c r="F72" s="88"/>
    </row>
  </sheetData>
  <sheetProtection/>
  <mergeCells count="2">
    <mergeCell ref="A6:F6"/>
    <mergeCell ref="A34:F34"/>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3"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50"/>
  <sheetViews>
    <sheetView view="pageBreakPreview" zoomScale="70" zoomScaleNormal="68" zoomScaleSheetLayoutView="70" zoomScalePageLayoutView="0" workbookViewId="0" topLeftCell="A3">
      <selection activeCell="D22" sqref="D22"/>
    </sheetView>
  </sheetViews>
  <sheetFormatPr defaultColWidth="9.140625" defaultRowHeight="15"/>
  <cols>
    <col min="1" max="1" width="8.57421875" style="2" customWidth="1"/>
    <col min="2" max="2" width="55.7109375" style="2" customWidth="1"/>
    <col min="3" max="3" width="16.28125" style="2" customWidth="1"/>
    <col min="4" max="4" width="14.8515625" style="2" customWidth="1"/>
    <col min="5" max="5" width="15.57421875" style="2" customWidth="1"/>
    <col min="6" max="6" width="13.57421875" style="2" customWidth="1"/>
    <col min="7" max="7" width="14.421875" style="2" customWidth="1"/>
    <col min="8" max="8" width="14.8515625" style="2" customWidth="1"/>
    <col min="9" max="9" width="14.57421875" style="2" customWidth="1"/>
    <col min="10" max="10" width="14.7109375" style="2" customWidth="1"/>
    <col min="11" max="11" width="14.140625" style="2" customWidth="1"/>
    <col min="12" max="12" width="14.57421875" style="2" customWidth="1"/>
    <col min="13" max="13" width="13.140625" style="2" customWidth="1"/>
    <col min="14" max="14" width="13.00390625" style="2" customWidth="1"/>
    <col min="15" max="15" width="13.140625" style="2" customWidth="1"/>
    <col min="16" max="16384" width="9.140625" style="2" customWidth="1"/>
  </cols>
  <sheetData>
    <row r="1" spans="2:14" ht="20.25" customHeight="1">
      <c r="B1" s="1"/>
      <c r="C1" s="10"/>
      <c r="D1" s="10"/>
      <c r="E1" s="9"/>
      <c r="F1" s="9"/>
      <c r="H1" s="10"/>
      <c r="I1" s="9"/>
      <c r="J1" s="9"/>
      <c r="L1" s="10"/>
      <c r="M1" s="9"/>
      <c r="N1" s="9"/>
    </row>
    <row r="2" spans="1:14" s="5" customFormat="1" ht="20.25" customHeight="1">
      <c r="A2" s="2"/>
      <c r="B2" s="1"/>
      <c r="C2" s="10"/>
      <c r="D2" s="10"/>
      <c r="E2" s="9"/>
      <c r="F2" s="9"/>
      <c r="H2" s="10"/>
      <c r="I2" s="9"/>
      <c r="J2" s="9"/>
      <c r="L2" s="10"/>
      <c r="M2" s="9"/>
      <c r="N2" s="9"/>
    </row>
    <row r="3" spans="1:14" s="5" customFormat="1" ht="20.25" customHeight="1">
      <c r="A3" s="2"/>
      <c r="B3" s="1"/>
      <c r="C3" s="10"/>
      <c r="D3" s="10"/>
      <c r="E3" s="9"/>
      <c r="F3" s="9"/>
      <c r="H3" s="10"/>
      <c r="I3" s="9"/>
      <c r="J3" s="9"/>
      <c r="L3" s="10"/>
      <c r="M3" s="9"/>
      <c r="N3" s="9"/>
    </row>
    <row r="4" spans="2:14" ht="20.25" customHeight="1">
      <c r="B4" s="1"/>
      <c r="C4" s="10"/>
      <c r="D4" s="10"/>
      <c r="E4" s="9"/>
      <c r="F4" s="9"/>
      <c r="H4" s="10"/>
      <c r="I4" s="9"/>
      <c r="J4" s="9"/>
      <c r="L4" s="10"/>
      <c r="M4" s="9"/>
      <c r="N4" s="9"/>
    </row>
    <row r="5" spans="2:15" ht="18" customHeight="1">
      <c r="B5" s="1"/>
      <c r="C5" s="10"/>
      <c r="D5" s="10"/>
      <c r="E5" s="9"/>
      <c r="F5" s="9"/>
      <c r="G5" s="9"/>
      <c r="H5" s="10"/>
      <c r="I5" s="9"/>
      <c r="J5" s="9"/>
      <c r="K5" s="9"/>
      <c r="L5" s="10"/>
      <c r="M5" s="9"/>
      <c r="N5" s="9"/>
      <c r="O5" s="9"/>
    </row>
    <row r="6" spans="2:15" ht="44.25" customHeight="1">
      <c r="B6" s="1"/>
      <c r="C6" s="10"/>
      <c r="D6" s="10"/>
      <c r="E6" s="9"/>
      <c r="F6" s="9"/>
      <c r="G6" s="9"/>
      <c r="H6" s="10"/>
      <c r="I6" s="9"/>
      <c r="J6" s="9"/>
      <c r="K6" s="9"/>
      <c r="L6" s="10"/>
      <c r="M6" s="9"/>
      <c r="N6" s="9"/>
      <c r="O6" s="9"/>
    </row>
    <row r="7" spans="2:15" ht="14.25" customHeight="1">
      <c r="B7" s="1"/>
      <c r="C7" s="10"/>
      <c r="D7" s="10"/>
      <c r="E7" s="9"/>
      <c r="F7" s="9"/>
      <c r="G7" s="9"/>
      <c r="H7" s="10"/>
      <c r="I7" s="9"/>
      <c r="J7" s="9"/>
      <c r="K7" s="9"/>
      <c r="L7" s="10"/>
      <c r="M7" s="9"/>
      <c r="N7" s="9"/>
      <c r="O7" s="9"/>
    </row>
    <row r="8" spans="1:15" s="6" customFormat="1" ht="32.25" customHeight="1">
      <c r="A8" s="104" t="s">
        <v>95</v>
      </c>
      <c r="B8" s="104"/>
      <c r="C8" s="104"/>
      <c r="D8" s="104"/>
      <c r="E8" s="104"/>
      <c r="F8" s="104"/>
      <c r="G8" s="104"/>
      <c r="H8" s="104"/>
      <c r="I8" s="104"/>
      <c r="J8" s="104"/>
      <c r="K8" s="104"/>
      <c r="L8" s="105"/>
      <c r="M8" s="105"/>
      <c r="N8" s="105"/>
      <c r="O8" s="105"/>
    </row>
    <row r="9" spans="2:15" ht="18.75">
      <c r="B9" s="1"/>
      <c r="C9" s="10"/>
      <c r="D9" s="10"/>
      <c r="E9" s="9"/>
      <c r="F9" s="9"/>
      <c r="G9" s="9"/>
      <c r="H9" s="10"/>
      <c r="I9" s="9"/>
      <c r="J9" s="9"/>
      <c r="K9" s="9"/>
      <c r="L9" s="10"/>
      <c r="M9" s="9"/>
      <c r="N9" s="9"/>
      <c r="O9" s="9"/>
    </row>
    <row r="10" spans="2:15" ht="18.75">
      <c r="B10" s="1"/>
      <c r="C10" s="10"/>
      <c r="D10" s="10"/>
      <c r="E10" s="9"/>
      <c r="F10" s="9"/>
      <c r="G10" s="9"/>
      <c r="H10" s="10"/>
      <c r="I10" s="9"/>
      <c r="J10" s="9"/>
      <c r="K10" s="9"/>
      <c r="L10" s="10"/>
      <c r="M10" s="9"/>
      <c r="N10" s="9"/>
      <c r="O10" s="9"/>
    </row>
    <row r="11" spans="2:15" ht="19.5" thickBot="1">
      <c r="B11" s="1"/>
      <c r="C11" s="10"/>
      <c r="D11" s="10"/>
      <c r="E11" s="9"/>
      <c r="F11" s="9"/>
      <c r="G11" s="9"/>
      <c r="H11" s="10"/>
      <c r="I11" s="9"/>
      <c r="J11" s="9"/>
      <c r="K11" s="9"/>
      <c r="L11" s="10"/>
      <c r="M11" s="9"/>
      <c r="N11" s="9"/>
      <c r="O11" s="9"/>
    </row>
    <row r="12" spans="1:15" ht="58.5" customHeight="1" thickBot="1">
      <c r="A12" s="100" t="s">
        <v>28</v>
      </c>
      <c r="B12" s="100" t="s">
        <v>29</v>
      </c>
      <c r="C12" s="102" t="s">
        <v>96</v>
      </c>
      <c r="D12" s="106" t="s">
        <v>30</v>
      </c>
      <c r="E12" s="107"/>
      <c r="F12" s="107"/>
      <c r="G12" s="108"/>
      <c r="H12" s="106" t="s">
        <v>97</v>
      </c>
      <c r="I12" s="107"/>
      <c r="J12" s="107"/>
      <c r="K12" s="108"/>
      <c r="L12" s="106" t="s">
        <v>32</v>
      </c>
      <c r="M12" s="107"/>
      <c r="N12" s="107"/>
      <c r="O12" s="108"/>
    </row>
    <row r="13" spans="1:15" ht="18.75" customHeight="1" thickBot="1">
      <c r="A13" s="101"/>
      <c r="B13" s="101"/>
      <c r="C13" s="103"/>
      <c r="D13" s="109" t="s">
        <v>98</v>
      </c>
      <c r="E13" s="108"/>
      <c r="F13" s="109" t="s">
        <v>99</v>
      </c>
      <c r="G13" s="108"/>
      <c r="H13" s="109" t="s">
        <v>100</v>
      </c>
      <c r="I13" s="108"/>
      <c r="J13" s="109" t="s">
        <v>101</v>
      </c>
      <c r="K13" s="108"/>
      <c r="L13" s="109" t="s">
        <v>102</v>
      </c>
      <c r="M13" s="108"/>
      <c r="N13" s="109" t="s">
        <v>103</v>
      </c>
      <c r="O13" s="108"/>
    </row>
    <row r="14" spans="1:15" ht="19.5" thickBot="1">
      <c r="A14" s="41">
        <v>1</v>
      </c>
      <c r="B14" s="40" t="s">
        <v>104</v>
      </c>
      <c r="C14" s="30"/>
      <c r="D14" s="30"/>
      <c r="E14" s="31"/>
      <c r="F14" s="31"/>
      <c r="G14" s="31"/>
      <c r="H14" s="30"/>
      <c r="I14" s="31"/>
      <c r="J14" s="31"/>
      <c r="K14" s="31"/>
      <c r="L14" s="30"/>
      <c r="M14" s="31"/>
      <c r="N14" s="31"/>
      <c r="O14" s="47"/>
    </row>
    <row r="15" spans="1:15" ht="37.5">
      <c r="A15" s="42" t="s">
        <v>1</v>
      </c>
      <c r="B15" s="35" t="s">
        <v>105</v>
      </c>
      <c r="C15" s="48"/>
      <c r="D15" s="15"/>
      <c r="E15" s="16"/>
      <c r="F15" s="25"/>
      <c r="G15" s="16"/>
      <c r="H15" s="15"/>
      <c r="I15" s="16"/>
      <c r="J15" s="25"/>
      <c r="K15" s="50"/>
      <c r="L15" s="14"/>
      <c r="M15" s="16"/>
      <c r="N15" s="24"/>
      <c r="O15" s="16"/>
    </row>
    <row r="16" spans="1:15" ht="228.75" customHeight="1">
      <c r="A16" s="43"/>
      <c r="B16" s="36" t="s">
        <v>106</v>
      </c>
      <c r="C16" s="34" t="s">
        <v>107</v>
      </c>
      <c r="D16" s="11"/>
      <c r="E16" s="18"/>
      <c r="F16" s="4"/>
      <c r="G16" s="18"/>
      <c r="H16" s="11"/>
      <c r="I16" s="18"/>
      <c r="J16" s="4"/>
      <c r="K16" s="51"/>
      <c r="L16" s="17"/>
      <c r="M16" s="18"/>
      <c r="N16" s="26"/>
      <c r="O16" s="18"/>
    </row>
    <row r="17" spans="1:15" ht="249" customHeight="1">
      <c r="A17" s="44"/>
      <c r="B17" s="37" t="s">
        <v>108</v>
      </c>
      <c r="C17" s="33" t="s">
        <v>109</v>
      </c>
      <c r="D17" s="7"/>
      <c r="E17" s="20"/>
      <c r="F17" s="8"/>
      <c r="G17" s="20"/>
      <c r="H17" s="7"/>
      <c r="I17" s="20"/>
      <c r="J17" s="8"/>
      <c r="K17" s="52"/>
      <c r="L17" s="19"/>
      <c r="M17" s="20"/>
      <c r="N17" s="27"/>
      <c r="O17" s="20"/>
    </row>
    <row r="18" spans="1:15" ht="18.75">
      <c r="A18" s="43" t="s">
        <v>2</v>
      </c>
      <c r="B18" s="38" t="s">
        <v>110</v>
      </c>
      <c r="C18" s="32"/>
      <c r="D18" s="11" t="s">
        <v>111</v>
      </c>
      <c r="E18" s="18" t="s">
        <v>112</v>
      </c>
      <c r="F18" s="11" t="s">
        <v>111</v>
      </c>
      <c r="G18" s="18" t="s">
        <v>112</v>
      </c>
      <c r="H18" s="11" t="s">
        <v>111</v>
      </c>
      <c r="I18" s="18" t="s">
        <v>112</v>
      </c>
      <c r="J18" s="11" t="s">
        <v>111</v>
      </c>
      <c r="K18" s="51" t="s">
        <v>112</v>
      </c>
      <c r="L18" s="17" t="s">
        <v>111</v>
      </c>
      <c r="M18" s="18" t="s">
        <v>112</v>
      </c>
      <c r="N18" s="17" t="s">
        <v>111</v>
      </c>
      <c r="O18" s="18" t="s">
        <v>112</v>
      </c>
    </row>
    <row r="19" spans="1:15" ht="18.75">
      <c r="A19" s="43"/>
      <c r="B19" s="38" t="s">
        <v>113</v>
      </c>
      <c r="C19" s="32"/>
      <c r="D19" s="11"/>
      <c r="E19" s="18"/>
      <c r="F19" s="4"/>
      <c r="G19" s="18"/>
      <c r="H19" s="11"/>
      <c r="I19" s="18"/>
      <c r="J19" s="4"/>
      <c r="K19" s="51"/>
      <c r="L19" s="17"/>
      <c r="M19" s="18"/>
      <c r="N19" s="26"/>
      <c r="O19" s="18"/>
    </row>
    <row r="20" spans="1:15" ht="37.5">
      <c r="A20" s="43"/>
      <c r="B20" s="38" t="s">
        <v>114</v>
      </c>
      <c r="C20" s="34" t="s">
        <v>107</v>
      </c>
      <c r="D20" s="54">
        <v>1148842.4</v>
      </c>
      <c r="E20" s="55">
        <v>1651983.9</v>
      </c>
      <c r="F20" s="54">
        <v>1148842.4</v>
      </c>
      <c r="G20" s="55">
        <v>1651983.9</v>
      </c>
      <c r="H20" s="54">
        <v>1148842.4</v>
      </c>
      <c r="I20" s="55">
        <v>1651983.9</v>
      </c>
      <c r="J20" s="54">
        <v>1345622.29</v>
      </c>
      <c r="K20" s="56">
        <v>1725134.1</v>
      </c>
      <c r="L20" s="57">
        <v>1345622.29</v>
      </c>
      <c r="M20" s="55">
        <v>1725134.1</v>
      </c>
      <c r="N20" s="57">
        <v>1480184.519</v>
      </c>
      <c r="O20" s="55">
        <v>1897647.5100000002</v>
      </c>
    </row>
    <row r="21" spans="1:15" ht="45.75" customHeight="1">
      <c r="A21" s="45"/>
      <c r="B21" s="36" t="s">
        <v>115</v>
      </c>
      <c r="C21" s="34" t="s">
        <v>109</v>
      </c>
      <c r="D21" s="12">
        <v>447.59</v>
      </c>
      <c r="E21" s="21">
        <v>566.39</v>
      </c>
      <c r="F21" s="12">
        <v>447.59</v>
      </c>
      <c r="G21" s="21">
        <v>566.39</v>
      </c>
      <c r="H21" s="12">
        <v>447.59</v>
      </c>
      <c r="I21" s="21">
        <v>566.39</v>
      </c>
      <c r="J21" s="58">
        <v>363.1</v>
      </c>
      <c r="K21" s="59">
        <v>396.41</v>
      </c>
      <c r="L21" s="60">
        <v>363.1</v>
      </c>
      <c r="M21" s="61">
        <v>396.41</v>
      </c>
      <c r="N21" s="62">
        <v>399.4100000000001</v>
      </c>
      <c r="O21" s="63">
        <v>436.05100000000004</v>
      </c>
    </row>
    <row r="22" spans="1:15" ht="19.5" thickBot="1">
      <c r="A22" s="46"/>
      <c r="B22" s="39" t="s">
        <v>116</v>
      </c>
      <c r="C22" s="49" t="s">
        <v>109</v>
      </c>
      <c r="D22" s="22">
        <v>2526.85</v>
      </c>
      <c r="E22" s="23">
        <v>2690.62</v>
      </c>
      <c r="F22" s="22">
        <v>2526.85</v>
      </c>
      <c r="G22" s="23">
        <v>2690.62</v>
      </c>
      <c r="H22" s="22">
        <v>2526.85</v>
      </c>
      <c r="I22" s="23">
        <v>2690.62</v>
      </c>
      <c r="J22" s="29">
        <v>2798.49</v>
      </c>
      <c r="K22" s="53">
        <v>2979.79</v>
      </c>
      <c r="L22" s="28">
        <v>2798.49</v>
      </c>
      <c r="M22" s="23">
        <v>2979.79</v>
      </c>
      <c r="N22" s="64">
        <v>3078.34</v>
      </c>
      <c r="O22" s="65">
        <v>3277.77</v>
      </c>
    </row>
    <row r="25" ht="18.75">
      <c r="J25" s="13"/>
    </row>
    <row r="41" spans="1:12" ht="18.75">
      <c r="A41" s="3"/>
      <c r="B41" s="3"/>
      <c r="C41" s="3"/>
      <c r="D41" s="3"/>
      <c r="H41" s="3"/>
      <c r="L41" s="3"/>
    </row>
    <row r="43" spans="1:15" ht="18.75">
      <c r="A43" s="3"/>
      <c r="B43" s="3"/>
      <c r="C43" s="3"/>
      <c r="D43" s="3"/>
      <c r="E43" s="3"/>
      <c r="F43" s="3"/>
      <c r="G43" s="3"/>
      <c r="H43" s="3"/>
      <c r="I43" s="3"/>
      <c r="J43" s="3"/>
      <c r="K43" s="3"/>
      <c r="L43" s="3"/>
      <c r="M43" s="3"/>
      <c r="N43" s="3"/>
      <c r="O43" s="3"/>
    </row>
    <row r="48" ht="54.75" customHeight="1"/>
    <row r="50" spans="1:15" s="3" customFormat="1" ht="81.75" customHeight="1">
      <c r="A50" s="2"/>
      <c r="B50" s="2"/>
      <c r="C50" s="2"/>
      <c r="D50" s="2"/>
      <c r="E50" s="2"/>
      <c r="F50" s="2"/>
      <c r="G50" s="2"/>
      <c r="H50" s="2"/>
      <c r="I50" s="2"/>
      <c r="J50" s="2"/>
      <c r="K50" s="2"/>
      <c r="L50" s="2"/>
      <c r="M50" s="2"/>
      <c r="N50" s="2"/>
      <c r="O50" s="2"/>
    </row>
  </sheetData>
  <sheetProtection/>
  <mergeCells count="13">
    <mergeCell ref="J13:K13"/>
    <mergeCell ref="L13:M13"/>
    <mergeCell ref="N13:O13"/>
    <mergeCell ref="A12:A13"/>
    <mergeCell ref="B12:B13"/>
    <mergeCell ref="C12:C13"/>
    <mergeCell ref="A8:O8"/>
    <mergeCell ref="D12:G12"/>
    <mergeCell ref="H12:K12"/>
    <mergeCell ref="L12:O12"/>
    <mergeCell ref="D13:E13"/>
    <mergeCell ref="F13:G13"/>
    <mergeCell ref="H13:I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Savvina Svetlana Vladimirovna</cp:lastModifiedBy>
  <cp:lastPrinted>2015-04-20T12:20:15Z</cp:lastPrinted>
  <dcterms:created xsi:type="dcterms:W3CDTF">2013-12-26T09:44:27Z</dcterms:created>
  <dcterms:modified xsi:type="dcterms:W3CDTF">2020-11-02T04:35:56Z</dcterms:modified>
  <cp:category/>
  <cp:version/>
  <cp:contentType/>
  <cp:contentStatus/>
</cp:coreProperties>
</file>