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18 год ЗАО\10 октябрь\ЗАО. Размещение 19.10.2018\по № 271-18\Что по № 271-18 размещаем на сайте\"/>
    </mc:Choice>
  </mc:AlternateContent>
  <bookViews>
    <workbookView xWindow="360" yWindow="120" windowWidth="19320" windowHeight="9975"/>
  </bookViews>
  <sheets>
    <sheet name="ВЛ ТП-564- Корниенко В.А." sheetId="1" r:id="rId1"/>
  </sheets>
  <calcPr calcId="152511"/>
</workbook>
</file>

<file path=xl/calcChain.xml><?xml version="1.0" encoding="utf-8"?>
<calcChain xmlns="http://schemas.openxmlformats.org/spreadsheetml/2006/main">
  <c r="E18" i="1" l="1"/>
  <c r="E17" i="1"/>
  <c r="D19" i="1" s="1"/>
  <c r="E19" i="1" s="1"/>
  <c r="E22" i="1" s="1"/>
  <c r="E23" i="1" l="1"/>
  <c r="E24" i="1" s="1"/>
</calcChain>
</file>

<file path=xl/sharedStrings.xml><?xml version="1.0" encoding="utf-8"?>
<sst xmlns="http://schemas.openxmlformats.org/spreadsheetml/2006/main" count="42" uniqueCount="42">
  <si>
    <t>"СОГЛАСОВАНО"</t>
  </si>
  <si>
    <t>"УТВЕРЖДАЮ"</t>
  </si>
  <si>
    <t>ПОДРЯДЧИК</t>
  </si>
  <si>
    <t>ЗАКАЗЧИК</t>
  </si>
  <si>
    <t>Директор</t>
  </si>
  <si>
    <t>ООО "ГорЭнергоСервис"</t>
  </si>
  <si>
    <t>__________________А.Н. Куликов</t>
  </si>
  <si>
    <t xml:space="preserve"> "_____" ________________ 2018 г.</t>
  </si>
  <si>
    <t xml:space="preserve"> "_____" _______________2018 г.</t>
  </si>
  <si>
    <t xml:space="preserve">Смета № </t>
  </si>
  <si>
    <t>на рабочую документацию</t>
  </si>
  <si>
    <t>Монтаж ВЛИ- 0,4кВ ТП-564 от существующей ж/б опоры №1-00/17 до границ земельного участка, ул. Зерновая, уч.28А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</si>
  <si>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</si>
  <si>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</si>
  <si>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</si>
  <si>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</si>
  <si>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</si>
  <si>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399456,20                                             руб.,                                                                     в ценах 2001г.-61661,61 руб. </t>
  </si>
  <si>
    <t>СБЦ 2003г.                                               Раздел3.Табл.12 БЦП=4932,93; Раздел3.Табл.11п.1 стр.31  К1=2,4; Табл.11п.4 стр.31  К2=1,2;   К4=0,805; К5(удорож.)=3,83</t>
  </si>
  <si>
    <t>4932,93х2,4х1,2х0,805х3,83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</si>
  <si>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</si>
  <si>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</si>
  <si>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(0+800*1)*0,5*3,83</t>
  </si>
  <si>
    <t>Сбор исходных данных 10%</t>
  </si>
  <si>
    <t>От п.1-2</t>
  </si>
  <si>
    <t>Согласование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</si>
  <si>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</si>
  <si>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</si>
  <si>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</si>
  <si>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НДС 18%</t>
  </si>
  <si>
    <t>ВСЕГО</t>
  </si>
  <si>
    <t>Исполнитель:</t>
  </si>
  <si>
    <t>Инженер-сметчик ООО "ГЭС"</t>
  </si>
  <si>
    <t>Лоскуткина С.Д._____________________</t>
  </si>
  <si>
    <t>Проверил:</t>
  </si>
  <si>
    <t>Сахаров А.П.____________________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</si>
  <si>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</si>
  <si>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Заместитель генерального </t>
  </si>
  <si>
    <t xml:space="preserve"> директора по техническим вопросам</t>
  </si>
  <si>
    <t>ЗАО "СПГЭС"</t>
  </si>
  <si>
    <t xml:space="preserve">_________________А.А. Тарасов       </t>
  </si>
  <si>
    <t>Приложение №2 к договору № ___ от"__"________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</si>
</sst>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3" fillId="0" borderId="0"/>
    <xf numFmtId="0" fontId="5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1" fillId="0" borderId="0" xfId="1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1" fillId="0" borderId="0" xfId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10" fillId="0" borderId="3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3"/>
    <cellStyle name="Обычный_557-ТП 396-акт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>
      <selection activeCell="B1" sqref="B1:D1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6" x14ac:dyDescent="0.25">
      <c r="B1" s="36" t="s">
        <v>41</v>
      </c>
      <c r="C1" s="36"/>
      <c r="D1" s="36"/>
    </row>
    <row r="3" spans="1:6" x14ac:dyDescent="0.25">
      <c r="A3" s="2" t="s">
        <v>0</v>
      </c>
      <c r="B3" s="3"/>
      <c r="C3" s="4"/>
      <c r="D3" s="2" t="s">
        <v>1</v>
      </c>
      <c r="E3"/>
      <c r="F3" s="5"/>
    </row>
    <row r="4" spans="1:6" x14ac:dyDescent="0.25">
      <c r="A4" s="6" t="s">
        <v>2</v>
      </c>
      <c r="B4" s="7"/>
      <c r="C4" s="4"/>
      <c r="D4" s="6" t="s">
        <v>3</v>
      </c>
      <c r="E4"/>
      <c r="F4" s="5"/>
    </row>
    <row r="5" spans="1:6" x14ac:dyDescent="0.25">
      <c r="A5" s="8" t="s">
        <v>4</v>
      </c>
      <c r="B5" s="9"/>
      <c r="C5" s="10"/>
      <c r="D5" s="8" t="s">
        <v>37</v>
      </c>
      <c r="E5" s="11"/>
      <c r="F5" s="5"/>
    </row>
    <row r="6" spans="1:6" x14ac:dyDescent="0.25">
      <c r="A6" s="8" t="s">
        <v>5</v>
      </c>
      <c r="B6" s="9"/>
      <c r="C6" s="12"/>
      <c r="D6" s="8" t="s">
        <v>38</v>
      </c>
      <c r="E6" s="13"/>
      <c r="F6" s="5"/>
    </row>
    <row r="7" spans="1:6" x14ac:dyDescent="0.25">
      <c r="A7"/>
      <c r="B7" s="14"/>
      <c r="C7"/>
      <c r="D7" s="8" t="s">
        <v>39</v>
      </c>
      <c r="E7" s="11"/>
      <c r="F7" s="5"/>
    </row>
    <row r="8" spans="1:6" x14ac:dyDescent="0.25">
      <c r="A8" s="8" t="s">
        <v>6</v>
      </c>
      <c r="B8" s="9"/>
      <c r="D8" s="8" t="s">
        <v>40</v>
      </c>
      <c r="E8" s="11"/>
      <c r="F8" s="5"/>
    </row>
    <row r="9" spans="1:6" x14ac:dyDescent="0.25">
      <c r="A9" s="8" t="s">
        <v>7</v>
      </c>
      <c r="B9" s="9"/>
      <c r="D9" s="8" t="s">
        <v>8</v>
      </c>
      <c r="E9" s="9"/>
      <c r="F9" s="15"/>
    </row>
    <row r="10" spans="1:6" x14ac:dyDescent="0.25">
      <c r="A10" s="16"/>
      <c r="D10" s="17"/>
      <c r="E10" s="18"/>
    </row>
    <row r="11" spans="1:6" ht="18" customHeight="1" x14ac:dyDescent="0.25">
      <c r="A11" s="37" t="s">
        <v>9</v>
      </c>
      <c r="B11" s="37"/>
      <c r="C11" s="37"/>
      <c r="D11" s="37"/>
      <c r="E11" s="37"/>
    </row>
    <row r="12" spans="1:6" x14ac:dyDescent="0.25">
      <c r="C12" s="19" t="s">
        <v>10</v>
      </c>
    </row>
    <row r="13" spans="1:6" x14ac:dyDescent="0.25">
      <c r="C13" s="20"/>
    </row>
    <row r="14" spans="1:6" ht="35.25" customHeight="1" x14ac:dyDescent="0.25">
      <c r="A14" s="38" t="s">
        <v>11</v>
      </c>
      <c r="B14" s="38"/>
      <c r="C14" s="38"/>
      <c r="D14" s="38"/>
      <c r="E14" s="38"/>
    </row>
    <row r="15" spans="1:6" x14ac:dyDescent="0.25">
      <c r="A15" s="21"/>
      <c r="B15" s="21"/>
      <c r="C15" s="21"/>
      <c r="D15" s="21"/>
      <c r="E15" s="21"/>
    </row>
    <row r="16" spans="1:6" ht="95.25" customHeight="1" x14ac:dyDescent="0.25">
      <c r="A16" s="22" t="s">
        <v>12</v>
      </c>
      <c r="B16" s="22" t="s">
        <v>13</v>
      </c>
      <c r="C16" s="22" t="s">
        <v>14</v>
      </c>
      <c r="D16" s="22" t="s">
        <v>15</v>
      </c>
      <c r="E16" s="22" t="s">
        <v>16</v>
      </c>
    </row>
    <row r="17" spans="1:5" ht="123.75" customHeight="1" x14ac:dyDescent="0.25">
      <c r="A17" s="23">
        <v>1</v>
      </c>
      <c r="B17" s="24" t="s">
        <v>17</v>
      </c>
      <c r="C17" s="24" t="s">
        <v>18</v>
      </c>
      <c r="D17" s="25" t="s">
        <v>19</v>
      </c>
      <c r="E17" s="26">
        <f>4932.93*2.4*1.2*0.805*3.83</f>
        <v>43801.813812960005</v>
      </c>
    </row>
    <row r="18" spans="1:5" ht="57.75" customHeight="1" x14ac:dyDescent="0.25">
      <c r="A18" s="23">
        <v>2</v>
      </c>
      <c r="B18" s="27" t="s">
        <v>20</v>
      </c>
      <c r="C18" s="25" t="s">
        <v>21</v>
      </c>
      <c r="D18" s="25" t="s">
        <v>22</v>
      </c>
      <c r="E18" s="26">
        <f>800*1*0.5*3.83</f>
        <v>1532</v>
      </c>
    </row>
    <row r="19" spans="1:5" ht="48" customHeight="1" x14ac:dyDescent="0.25">
      <c r="A19" s="23">
        <v>3</v>
      </c>
      <c r="B19" s="25" t="s">
        <v>23</v>
      </c>
      <c r="C19" s="28" t="s">
        <v>24</v>
      </c>
      <c r="D19" s="29">
        <f>(E17+E18)*0.1</f>
        <v>4533.3813812960007</v>
      </c>
      <c r="E19" s="30">
        <f>D19</f>
        <v>4533.3813812960007</v>
      </c>
    </row>
    <row r="20" spans="1:5" ht="48" customHeight="1" x14ac:dyDescent="0.25">
      <c r="A20" s="23">
        <v>4</v>
      </c>
      <c r="B20" s="25" t="s">
        <v>25</v>
      </c>
      <c r="C20" s="25" t="s">
        <v>26</v>
      </c>
      <c r="D20" s="29"/>
      <c r="E20" s="30">
        <v>9874.7199999999993</v>
      </c>
    </row>
    <row r="21" spans="1:5" ht="48" customHeight="1" x14ac:dyDescent="0.25">
      <c r="A21" s="23">
        <v>5</v>
      </c>
      <c r="B21" s="25" t="s">
        <v>27</v>
      </c>
      <c r="C21" s="28"/>
      <c r="D21" s="29"/>
      <c r="E21" s="30">
        <v>58421</v>
      </c>
    </row>
    <row r="22" spans="1:5" x14ac:dyDescent="0.25">
      <c r="A22" s="31"/>
      <c r="B22" s="32" t="s">
        <v>28</v>
      </c>
      <c r="C22" s="28"/>
      <c r="D22" s="28"/>
      <c r="E22" s="30">
        <f>E20+E19+E18+E17+E21</f>
        <v>118162.915194256</v>
      </c>
    </row>
    <row r="23" spans="1:5" x14ac:dyDescent="0.25">
      <c r="A23" s="31"/>
      <c r="B23" s="32" t="s">
        <v>29</v>
      </c>
      <c r="C23" s="28"/>
      <c r="D23" s="28"/>
      <c r="E23" s="30">
        <f>ROUND(E22*18%,2)</f>
        <v>21269.32</v>
      </c>
    </row>
    <row r="24" spans="1:5" x14ac:dyDescent="0.25">
      <c r="A24" s="31"/>
      <c r="B24" s="32" t="s">
        <v>30</v>
      </c>
      <c r="C24" s="28"/>
      <c r="D24" s="28"/>
      <c r="E24" s="30">
        <f>E22+E23</f>
        <v>139432.23519425601</v>
      </c>
    </row>
    <row r="25" spans="1:5" x14ac:dyDescent="0.25">
      <c r="A25" s="10"/>
      <c r="B25" s="33"/>
      <c r="C25" s="34"/>
      <c r="D25" s="34"/>
      <c r="E25" s="35"/>
    </row>
    <row r="26" spans="1:5" x14ac:dyDescent="0.25">
      <c r="A26" s="1" t="s">
        <v>31</v>
      </c>
    </row>
    <row r="27" spans="1:5" x14ac:dyDescent="0.25">
      <c r="A27" s="1" t="s">
        <v>32</v>
      </c>
    </row>
    <row r="28" spans="1:5" x14ac:dyDescent="0.25">
      <c r="A28" s="1" t="s">
        <v>33</v>
      </c>
    </row>
    <row r="29" spans="1:5" x14ac:dyDescent="0.25">
      <c r="A29" s="16" t="s">
        <v>34</v>
      </c>
    </row>
    <row r="30" spans="1:5" x14ac:dyDescent="0.25">
      <c r="A30" s="1" t="s">
        <v>35</v>
      </c>
    </row>
    <row r="34" spans="5:5" x14ac:dyDescent="0.25">
      <c r="E34" s="1" t="s">
        <v>36</v>
      </c>
    </row>
  </sheetData>
  <mergeCells count="3">
    <mergeCell ref="B1:D1"/>
    <mergeCell ref="A11:E11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ТП-564- Корниенко В.А.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Духова Светлана Михайловна</cp:lastModifiedBy>
  <cp:lastPrinted>2018-10-16T05:27:23Z</cp:lastPrinted>
  <dcterms:created xsi:type="dcterms:W3CDTF">2018-10-16T05:15:19Z</dcterms:created>
  <dcterms:modified xsi:type="dcterms:W3CDTF">2018-10-19T06:44:44Z</dcterms:modified>
</cp:coreProperties>
</file>