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0955" windowHeight="9975"/>
  </bookViews>
  <sheets>
    <sheet name="ВЛ ТП 657 - Коротков А.Е." sheetId="1" r:id="rId1"/>
  </sheets>
  <calcPr calcId="145621"/>
</workbook>
</file>

<file path=xl/calcChain.xml><?xml version="1.0" encoding="utf-8"?>
<calcChain xmlns="http://schemas.openxmlformats.org/spreadsheetml/2006/main">
  <c r="E18" i="1" l="1"/>
  <c r="E17" i="1"/>
  <c r="D19" i="1" s="1"/>
  <c r="E19" i="1" s="1"/>
  <c r="E22" i="1" s="1"/>
  <c r="D8" i="1"/>
  <c r="E23" i="1" l="1"/>
  <c r="E24" i="1" s="1"/>
</calcChain>
</file>

<file path=xl/sharedStrings.xml><?xml version="1.0" encoding="utf-8"?>
<sst xmlns="http://schemas.openxmlformats.org/spreadsheetml/2006/main" count="37" uniqueCount="36">
  <si>
    <t>Приложение №_____к договору №_____от"___"__________________2018г.</t>
  </si>
  <si>
    <t xml:space="preserve">Заказчик:        </t>
  </si>
  <si>
    <t>Исполнитель:</t>
  </si>
  <si>
    <t xml:space="preserve">1-й заместитель </t>
  </si>
  <si>
    <t>Директор</t>
  </si>
  <si>
    <t>генерального директора 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</si>
  <si>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</si>
  <si>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_____________Е.Н. Стрелин</t>
  </si>
  <si>
    <t>_____________А.Н. Куликов</t>
  </si>
  <si>
    <t>"___" ___________ 2018 г.</t>
  </si>
  <si>
    <t xml:space="preserve">Смета № </t>
  </si>
  <si>
    <t>Проектные работы.</t>
  </si>
  <si>
    <t>Монтаж ВЛИ- 0,4кВ, от опоры №3-03/13 ВЛИ- 0,4 кВ ТП 657, ул. Гуселковская, д.6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</si>
  <si>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</si>
  <si>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</si>
  <si>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</si>
  <si>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</si>
  <si>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</si>
  <si>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 xml:space="preserve"> ВЛИ-0,4 кВ 
Общая стоимость                     строительства 558808,23                                             руб.,                                                                     в ценах 2001г.-86259,80 руб. </t>
  </si>
  <si>
    <t>СБЦ 2003г.                                               Раздел3.Табл.12 БЦП=6900,78; Раздел3.Табл.11п.1 стр.31  К1=2,4; Табл.11п.4 стр.31  К2=1,2;   К4=0,805; К5(удорож.)=3,99</t>
  </si>
  <si>
    <t>6900,78х2,4х1,2х0,805х3,99</t>
  </si>
  <si>
    <t>Расчет токов короткого замыкания</t>
  </si>
  <si>
    <t>СБЦ 2003г.                                    Раздел 4.2 Табл.30 п.1  Раздел 4.2 Табл.30  столбец 7 К2(1)</t>
  </si>
  <si>
    <t>Срп(п)=(а+вх)*К2(1)*    *Кинд *К3           (0+800*1)*0,5*3,99</t>
  </si>
  <si>
    <t>Сбор исходных данных 10%</t>
  </si>
  <si>
    <t>От п.1-2</t>
  </si>
  <si>
    <t>Согласование с организациями города</t>
  </si>
  <si>
    <t>Инженерно-геодезические изыскания</t>
  </si>
  <si>
    <t xml:space="preserve">ИТОГО </t>
  </si>
  <si>
    <t>НДС 18%</t>
  </si>
  <si>
    <t>ВСЕГО</t>
  </si>
  <si>
    <t>Инженер-сметчик ООО "ГЭС"</t>
  </si>
  <si>
    <t>Лоскуткина С.Д._____________________</t>
  </si>
  <si>
    <t>Проверил:</t>
  </si>
  <si>
    <t>Сахаров А.П.____________________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</si>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</sst>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27">
    <xf numFmtId="0" fontId="0" fillId="0" borderId="0" xfId="0"/>
    <xf numFmtId="0" fontId="1" fillId="0" borderId="0" xfId="0" applyFont="1"/>
    <xf numFmtId="0" fontId="3" fillId="0" borderId="0" xfId="1" applyFont="1"/>
    <xf numFmtId="0" fontId="2" fillId="0" borderId="0" xfId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4" fillId="0" borderId="3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557-ТП 396-акт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zoomScaleNormal="100" workbookViewId="0">
      <selection activeCell="E24" sqref="E24"/>
    </sheetView>
  </sheetViews>
  <sheetFormatPr defaultRowHeight="15.75" x14ac:dyDescent="0.25"/>
  <cols>
    <col min="1" max="1" width="4.7109375" style="1" customWidth="1"/>
    <col min="2" max="2" width="26.140625" style="1" customWidth="1"/>
    <col min="3" max="3" width="33" style="1" customWidth="1"/>
    <col min="4" max="4" width="26.7109375" style="1" customWidth="1"/>
    <col min="5" max="5" width="11.85546875" style="1" customWidth="1"/>
    <col min="6" max="16384" width="9.140625" style="1"/>
  </cols>
  <sheetData>
    <row r="1" spans="1:5" x14ac:dyDescent="0.25">
      <c r="B1" s="24" t="s">
        <v>0</v>
      </c>
      <c r="C1" s="24"/>
      <c r="D1" s="24"/>
    </row>
    <row r="3" spans="1:5" x14ac:dyDescent="0.25">
      <c r="A3" s="1" t="s">
        <v>1</v>
      </c>
      <c r="D3" s="2" t="s">
        <v>2</v>
      </c>
      <c r="E3" s="3"/>
    </row>
    <row r="4" spans="1:5" x14ac:dyDescent="0.25">
      <c r="A4" s="1" t="s">
        <v>3</v>
      </c>
      <c r="D4" s="2" t="s">
        <v>4</v>
      </c>
      <c r="E4" s="3"/>
    </row>
    <row r="5" spans="1:5" x14ac:dyDescent="0.25">
      <c r="A5" s="1" t="s">
        <v>5</v>
      </c>
      <c r="D5" s="2" t="s">
        <v>6</v>
      </c>
      <c r="E5" s="3"/>
    </row>
    <row r="6" spans="1:5" x14ac:dyDescent="0.25">
      <c r="D6" s="3"/>
      <c r="E6" s="3"/>
    </row>
    <row r="7" spans="1:5" x14ac:dyDescent="0.25">
      <c r="A7" s="4" t="s">
        <v>7</v>
      </c>
      <c r="D7" s="2" t="s">
        <v>8</v>
      </c>
      <c r="E7" s="3"/>
    </row>
    <row r="8" spans="1:5" x14ac:dyDescent="0.25">
      <c r="A8" s="4" t="s">
        <v>9</v>
      </c>
      <c r="D8" s="2" t="str">
        <f>A8</f>
        <v>"___" ___________ 2018 г.</v>
      </c>
      <c r="E8" s="3"/>
    </row>
    <row r="9" spans="1:5" x14ac:dyDescent="0.25">
      <c r="A9" s="4"/>
      <c r="D9" s="5"/>
      <c r="E9" s="6"/>
    </row>
    <row r="10" spans="1:5" ht="18" customHeight="1" x14ac:dyDescent="0.25">
      <c r="A10" s="25" t="s">
        <v>10</v>
      </c>
      <c r="B10" s="25"/>
      <c r="C10" s="25"/>
      <c r="D10" s="25"/>
      <c r="E10" s="25"/>
    </row>
    <row r="11" spans="1:5" x14ac:dyDescent="0.25">
      <c r="C11" s="7" t="s">
        <v>11</v>
      </c>
    </row>
    <row r="12" spans="1:5" x14ac:dyDescent="0.25">
      <c r="C12" s="7"/>
    </row>
    <row r="13" spans="1:5" ht="33" customHeight="1" x14ac:dyDescent="0.25">
      <c r="A13" s="26" t="s">
        <v>12</v>
      </c>
      <c r="B13" s="26"/>
      <c r="C13" s="26"/>
      <c r="D13" s="26"/>
      <c r="E13" s="26"/>
    </row>
    <row r="14" spans="1:5" ht="0.75" customHeight="1" x14ac:dyDescent="0.25">
      <c r="A14" s="26"/>
      <c r="B14" s="26"/>
      <c r="C14" s="26"/>
      <c r="D14" s="26"/>
      <c r="E14" s="26"/>
    </row>
    <row r="15" spans="1:5" x14ac:dyDescent="0.25">
      <c r="A15" s="8"/>
      <c r="B15" s="8"/>
      <c r="C15" s="8"/>
      <c r="D15" s="8"/>
      <c r="E15" s="8"/>
    </row>
    <row r="16" spans="1:5" ht="95.25" customHeight="1" x14ac:dyDescent="0.25">
      <c r="A16" s="9" t="s">
        <v>13</v>
      </c>
      <c r="B16" s="9" t="s">
        <v>14</v>
      </c>
      <c r="C16" s="9" t="s">
        <v>15</v>
      </c>
      <c r="D16" s="9" t="s">
        <v>16</v>
      </c>
      <c r="E16" s="9" t="s">
        <v>17</v>
      </c>
    </row>
    <row r="17" spans="1:5" ht="123.75" customHeight="1" x14ac:dyDescent="0.25">
      <c r="A17" s="10">
        <v>1</v>
      </c>
      <c r="B17" s="11" t="s">
        <v>18</v>
      </c>
      <c r="C17" s="11" t="s">
        <v>19</v>
      </c>
      <c r="D17" s="12" t="s">
        <v>20</v>
      </c>
      <c r="E17" s="13">
        <f>6900.78*2.4*1.2*0.805*3.99</f>
        <v>63835.085724480006</v>
      </c>
    </row>
    <row r="18" spans="1:5" ht="57.75" customHeight="1" x14ac:dyDescent="0.25">
      <c r="A18" s="10">
        <v>2</v>
      </c>
      <c r="B18" s="14" t="s">
        <v>21</v>
      </c>
      <c r="C18" s="12" t="s">
        <v>22</v>
      </c>
      <c r="D18" s="12" t="s">
        <v>23</v>
      </c>
      <c r="E18" s="13">
        <f>800*1*0.5*3.99</f>
        <v>1596</v>
      </c>
    </row>
    <row r="19" spans="1:5" ht="48" customHeight="1" x14ac:dyDescent="0.25">
      <c r="A19" s="10">
        <v>3</v>
      </c>
      <c r="B19" s="12" t="s">
        <v>24</v>
      </c>
      <c r="C19" s="15" t="s">
        <v>25</v>
      </c>
      <c r="D19" s="16">
        <f>(E17+E18)*0.1</f>
        <v>6543.1085724480008</v>
      </c>
      <c r="E19" s="17">
        <f>D19</f>
        <v>6543.1085724480008</v>
      </c>
    </row>
    <row r="20" spans="1:5" ht="48" customHeight="1" x14ac:dyDescent="0.25">
      <c r="A20" s="10">
        <v>4</v>
      </c>
      <c r="B20" s="12" t="s">
        <v>26</v>
      </c>
      <c r="C20" s="15"/>
      <c r="D20" s="16"/>
      <c r="E20" s="17">
        <v>12711.86</v>
      </c>
    </row>
    <row r="21" spans="1:5" ht="48" customHeight="1" x14ac:dyDescent="0.25">
      <c r="A21" s="10">
        <v>5</v>
      </c>
      <c r="B21" s="12" t="s">
        <v>27</v>
      </c>
      <c r="C21" s="15"/>
      <c r="D21" s="16"/>
      <c r="E21" s="17">
        <v>68167</v>
      </c>
    </row>
    <row r="22" spans="1:5" x14ac:dyDescent="0.25">
      <c r="A22" s="18"/>
      <c r="B22" s="19" t="s">
        <v>28</v>
      </c>
      <c r="C22" s="15"/>
      <c r="D22" s="15"/>
      <c r="E22" s="17">
        <f>E21+E20+E19+E18+E17</f>
        <v>152853.05429692802</v>
      </c>
    </row>
    <row r="23" spans="1:5" x14ac:dyDescent="0.25">
      <c r="A23" s="18"/>
      <c r="B23" s="19" t="s">
        <v>29</v>
      </c>
      <c r="C23" s="15"/>
      <c r="D23" s="15"/>
      <c r="E23" s="17">
        <f>ROUND(E22*18%,2)</f>
        <v>27513.55</v>
      </c>
    </row>
    <row r="24" spans="1:5" x14ac:dyDescent="0.25">
      <c r="A24" s="18"/>
      <c r="B24" s="19" t="s">
        <v>30</v>
      </c>
      <c r="C24" s="15"/>
      <c r="D24" s="15"/>
      <c r="E24" s="17">
        <f>E22+E23</f>
        <v>180366.60429692801</v>
      </c>
    </row>
    <row r="25" spans="1:5" x14ac:dyDescent="0.25">
      <c r="A25" s="20"/>
      <c r="B25" s="21"/>
      <c r="C25" s="22"/>
      <c r="D25" s="22"/>
      <c r="E25" s="23"/>
    </row>
    <row r="26" spans="1:5" x14ac:dyDescent="0.25">
      <c r="A26" s="1" t="s">
        <v>2</v>
      </c>
    </row>
    <row r="27" spans="1:5" x14ac:dyDescent="0.25">
      <c r="A27" s="1" t="s">
        <v>31</v>
      </c>
    </row>
    <row r="28" spans="1:5" x14ac:dyDescent="0.25">
      <c r="A28" s="1" t="s">
        <v>32</v>
      </c>
    </row>
    <row r="29" spans="1:5" x14ac:dyDescent="0.25">
      <c r="A29" s="4" t="s">
        <v>33</v>
      </c>
    </row>
    <row r="30" spans="1:5" x14ac:dyDescent="0.25">
      <c r="A30" s="1" t="s">
        <v>34</v>
      </c>
    </row>
    <row r="34" spans="5:5" x14ac:dyDescent="0.25">
      <c r="E34" s="1" t="s">
        <v>35</v>
      </c>
    </row>
  </sheetData>
  <mergeCells count="4">
    <mergeCell ref="B1:D1"/>
    <mergeCell ref="A10:E10"/>
    <mergeCell ref="A13:E13"/>
    <mergeCell ref="A14:E14"/>
  </mergeCells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ВЛ ТП 657 - Коротков А.Е.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Лоскуткина Светлана Денисовна</dc:creator>
  <cp:lastModifiedBy>Лоскуткина Светлана Денисовна</cp:lastModifiedBy>
  <dcterms:created xsi:type="dcterms:W3CDTF">2018-02-09T10:41:21Z</dcterms:created>
  <dcterms:modified xsi:type="dcterms:W3CDTF">2018-02-09T10:41:57Z</dcterms:modified>
</cp:coreProperties>
</file>