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смета" sheetId="1" r:id="rId1"/>
  </sheets>
  <calcPr calcId="145621"/>
</workbook>
</file>

<file path=xl/calcChain.xml><?xml version="1.0" encoding="utf-8"?>
<calcChain xmlns="http://schemas.openxmlformats.org/spreadsheetml/2006/main">
  <c r="I20" i="1" l="1"/>
  <c r="I19" i="1"/>
  <c r="G21" i="1" s="1"/>
  <c r="I21" i="1" s="1"/>
  <c r="I22" i="1" s="1"/>
  <c r="I23" i="1" s="1"/>
  <c r="I24" i="1" s="1"/>
</calcChain>
</file>

<file path=xl/sharedStrings.xml><?xml version="1.0" encoding="utf-8"?>
<sst xmlns="http://schemas.openxmlformats.org/spreadsheetml/2006/main" count="38" uniqueCount="37">
  <si>
    <t>Приложение №_____к договору №_____от"___"__________________201  г.</t>
  </si>
  <si>
    <t>"СОГЛАСОВАНО"</t>
  </si>
  <si>
    <t>"УТВЕРЖДАЮ"</t>
  </si>
  <si>
    <t>ПОДРЯДЧИК</t>
  </si>
  <si>
    <t xml:space="preserve">ЗАКАЗЧИК  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</si>
  <si>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</si>
  <si>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</si>
  <si>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</si>
  <si>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</si>
  <si>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</si>
  <si>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</si>
  <si>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"___" ___________ 201   г.</t>
  </si>
  <si>
    <t xml:space="preserve">Смета </t>
  </si>
  <si>
    <t>на рабочую документацию</t>
  </si>
  <si>
    <t>Монтаж оборудования в РП - Елшанский , Песчано - Уметский тракт. (Вакуумные выключатели BB/TEL - 10/630 (4 шт.))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</si>
  <si>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</si>
  <si>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</si>
  <si>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</si>
  <si>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 xml:space="preserve">Расчёт стоимости: общая стоимость строительства) х а%/100хКi   </t>
  </si>
  <si>
    <t xml:space="preserve">Стоимость
руб.
</t>
  </si>
  <si>
    <t>Установка ваакумных выключателей BB/TEL - 10/630  (4шт.)                                  Общая стоимость 2869198,96  руб.,                                                    в ценах 2001г.-454562,57 руб.</t>
  </si>
  <si>
    <t>СБЦ 2003г.                                               Раздел3.Табл.11 БЦП=39395,42; Раздел1. стр.10 п.1.8.4 К1=0,7; Раздел 3.Табл.А12 п.2 К2= 0,85;   Раздел 2. п.2.11  К4(удорож.)=3,83</t>
  </si>
  <si>
    <t>39395,42х0,7х0,85х3,83</t>
  </si>
  <si>
    <t>Релейная защита электрических сетей напряжением до 20 кВ</t>
  </si>
  <si>
    <t>Объекты энергетики (ОАО РАО "ЕЭС России") 2003г.  Раздел 4.2. Отдельные виды работ для электросетей напряжением до 20кВ. Таблица 28. Релейная защита электрических сетей напряжением до 20кВ п.1                                               В=1.22 тыс.руб.                                Осн. Показ. Х=1 (1сеть)          Количество =4               Коэфф.перехода в тек. цены: Ктек=3,83                                    Стадия: Рабочий проект                 Кст=0,68</t>
  </si>
  <si>
    <t>(а+В*Хзад)*Количество*Кст*Ктек   (0тыс.руб.+1,22тыс.руб.*1)*4*0,68*3,83    Процент РПД: (100%)=100%</t>
  </si>
  <si>
    <t>Сбор исходных данных 10%</t>
  </si>
  <si>
    <t>От п.1-п.2</t>
  </si>
  <si>
    <t xml:space="preserve"> </t>
  </si>
  <si>
    <t xml:space="preserve">ИТОГО </t>
  </si>
  <si>
    <t>НДС 20%</t>
  </si>
  <si>
    <t>ВСЕГО</t>
  </si>
  <si>
    <t>Исполнитель:</t>
  </si>
  <si>
    <t>Инженер-сметчик ООО "ГЭС"</t>
  </si>
  <si>
    <t>Балтаева С.А._____________________</t>
  </si>
  <si>
    <t>Проверил:</t>
  </si>
  <si>
    <t>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</si>
</sst>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2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1" applyFont="1"/>
    <xf numFmtId="0" fontId="2" fillId="0" borderId="0" xfId="1"/>
    <xf numFmtId="0" fontId="2" fillId="0" borderId="0" xfId="1" applyAlignment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3" fillId="0" borderId="0" xfId="1" applyFont="1" applyAlignment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0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2" fillId="0" borderId="0" xfId="1" applyFont="1"/>
    <xf numFmtId="2" fontId="0" fillId="0" borderId="13" xfId="0" applyNumberFormat="1" applyFont="1" applyBorder="1" applyAlignment="1">
      <alignment horizontal="center" vertical="center"/>
    </xf>
    <xf numFmtId="2" fontId="0" fillId="0" borderId="15" xfId="0" applyNumberFormat="1" applyFont="1" applyBorder="1" applyAlignment="1">
      <alignment horizontal="center" vertical="center"/>
    </xf>
    <xf numFmtId="0" fontId="2" fillId="0" borderId="13" xfId="1" applyBorder="1" applyAlignment="1">
      <alignment horizontal="left" vertical="center" wrapText="1"/>
    </xf>
    <xf numFmtId="0" fontId="2" fillId="0" borderId="14" xfId="1" applyBorder="1" applyAlignment="1">
      <alignment horizontal="left" vertical="center" wrapText="1"/>
    </xf>
    <xf numFmtId="0" fontId="2" fillId="0" borderId="15" xfId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2" fillId="0" borderId="0" xfId="1" applyNumberFormat="1"/>
    <xf numFmtId="0" fontId="2" fillId="0" borderId="12" xfId="1" applyFont="1" applyBorder="1"/>
    <xf numFmtId="0" fontId="4" fillId="0" borderId="13" xfId="1" applyFont="1" applyBorder="1" applyAlignment="1">
      <alignment horizontal="left"/>
    </xf>
    <xf numFmtId="0" fontId="4" fillId="0" borderId="14" xfId="1" applyFont="1" applyBorder="1" applyAlignment="1">
      <alignment horizontal="left"/>
    </xf>
    <xf numFmtId="0" fontId="4" fillId="0" borderId="15" xfId="1" applyFont="1" applyBorder="1" applyAlignment="1">
      <alignment horizontal="left"/>
    </xf>
    <xf numFmtId="0" fontId="2" fillId="0" borderId="13" xfId="1" applyBorder="1" applyAlignment="1">
      <alignment horizontal="center"/>
    </xf>
    <xf numFmtId="0" fontId="2" fillId="0" borderId="15" xfId="1" applyBorder="1" applyAlignment="1">
      <alignment horizontal="center"/>
    </xf>
    <xf numFmtId="0" fontId="2" fillId="0" borderId="12" xfId="1" applyBorder="1"/>
    <xf numFmtId="2" fontId="6" fillId="0" borderId="13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2" fillId="0" borderId="0" xfId="1" applyBorder="1"/>
    <xf numFmtId="0" fontId="4" fillId="0" borderId="0" xfId="1" applyFont="1" applyBorder="1" applyAlignment="1">
      <alignment horizontal="left"/>
    </xf>
    <xf numFmtId="0" fontId="2" fillId="0" borderId="0" xfId="1" applyBorder="1" applyAlignment="1">
      <alignment horizontal="center"/>
    </xf>
    <xf numFmtId="2" fontId="6" fillId="0" borderId="0" xfId="0" applyNumberFormat="1" applyFont="1" applyBorder="1" applyAlignment="1">
      <alignment horizontal="center" vertical="center" wrapText="1"/>
    </xf>
    <xf numFmtId="0" fontId="7" fillId="0" borderId="0" xfId="1" applyFo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A19" zoomScaleNormal="100" workbookViewId="0">
      <selection activeCell="T19" sqref="T19"/>
    </sheetView>
  </sheetViews>
  <sheetFormatPr defaultRowHeight="12.75" x14ac:dyDescent="0.2"/>
  <cols>
    <col min="1" max="5" width="9.140625" style="7" customWidth="1"/>
    <col min="6" max="6" width="15.85546875" style="7" customWidth="1"/>
    <col min="7" max="9" width="9.140625" style="7"/>
    <col min="10" max="10" width="11.28515625" style="7" customWidth="1"/>
    <col min="11" max="16384" width="9.140625" style="7"/>
  </cols>
  <sheetData>
    <row r="1" spans="1:10" s="1" customFormat="1" ht="15.75" x14ac:dyDescent="0.25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s="1" customFormat="1" ht="15.75" x14ac:dyDescent="0.25">
      <c r="F2" s="3"/>
      <c r="G2" s="3"/>
      <c r="H2" s="3"/>
      <c r="I2" s="3"/>
    </row>
    <row r="3" spans="1:10" s="1" customFormat="1" ht="15.75" x14ac:dyDescent="0.25">
      <c r="A3" s="4" t="s">
        <v>1</v>
      </c>
      <c r="B3" s="4"/>
      <c r="F3" s="3"/>
      <c r="G3" s="5" t="s">
        <v>2</v>
      </c>
      <c r="H3" s="5"/>
      <c r="I3" s="3"/>
    </row>
    <row r="4" spans="1:10" s="1" customFormat="1" ht="15.75" x14ac:dyDescent="0.25">
      <c r="A4" s="6" t="s">
        <v>3</v>
      </c>
      <c r="F4" s="3"/>
      <c r="G4" s="1" t="s">
        <v>4</v>
      </c>
      <c r="I4" s="3"/>
    </row>
    <row r="5" spans="1:10" ht="14.25" customHeight="1" x14ac:dyDescent="0.25">
      <c r="A5" s="6" t="s">
        <v>5</v>
      </c>
      <c r="B5" s="1"/>
      <c r="G5" s="1" t="s">
        <v>6</v>
      </c>
      <c r="H5" s="1"/>
      <c r="I5" s="8"/>
    </row>
    <row r="6" spans="1:10" ht="14.25" customHeight="1" x14ac:dyDescent="0.25">
      <c r="A6" s="6" t="s">
        <v>7</v>
      </c>
      <c r="B6" s="1"/>
      <c r="G6" s="1" t="s">
        <v>8</v>
      </c>
      <c r="H6" s="1"/>
      <c r="I6" s="8"/>
    </row>
    <row r="7" spans="1:10" ht="14.25" customHeight="1" x14ac:dyDescent="0.25">
      <c r="B7" s="1"/>
      <c r="G7" s="1"/>
      <c r="H7" s="1"/>
      <c r="I7" s="8"/>
    </row>
    <row r="8" spans="1:10" ht="15.75" x14ac:dyDescent="0.25">
      <c r="A8" s="6" t="s">
        <v>9</v>
      </c>
      <c r="B8" s="1"/>
      <c r="G8" s="9" t="s">
        <v>10</v>
      </c>
      <c r="H8" s="1"/>
    </row>
    <row r="9" spans="1:10" ht="15.75" x14ac:dyDescent="0.25">
      <c r="A9" s="9" t="s">
        <v>11</v>
      </c>
      <c r="B9" s="10"/>
      <c r="G9" s="9" t="s">
        <v>11</v>
      </c>
      <c r="H9" s="1"/>
      <c r="I9" s="11"/>
    </row>
    <row r="10" spans="1:10" ht="14.25" customHeight="1" x14ac:dyDescent="0.2"/>
    <row r="11" spans="1:10" ht="14.25" customHeight="1" x14ac:dyDescent="0.2">
      <c r="A11" s="12" t="s">
        <v>12</v>
      </c>
      <c r="B11" s="12"/>
      <c r="C11" s="12"/>
      <c r="D11" s="12"/>
      <c r="E11" s="12"/>
      <c r="F11" s="12"/>
      <c r="G11" s="12"/>
      <c r="H11" s="12"/>
      <c r="I11" s="12"/>
      <c r="J11" s="12"/>
    </row>
    <row r="12" spans="1:10" ht="14.25" customHeight="1" x14ac:dyDescent="0.2">
      <c r="A12" s="13" t="s">
        <v>13</v>
      </c>
      <c r="B12" s="13"/>
      <c r="C12" s="13"/>
      <c r="D12" s="13"/>
      <c r="E12" s="13"/>
      <c r="F12" s="13"/>
      <c r="G12" s="13"/>
      <c r="H12" s="13"/>
      <c r="I12" s="13"/>
      <c r="J12" s="13"/>
    </row>
    <row r="13" spans="1:10" ht="47.25" customHeight="1" x14ac:dyDescent="0.25">
      <c r="A13" s="14" t="s">
        <v>14</v>
      </c>
      <c r="B13" s="14"/>
      <c r="C13" s="14"/>
      <c r="D13" s="14"/>
      <c r="E13" s="14"/>
      <c r="F13" s="14"/>
      <c r="G13" s="14"/>
      <c r="H13" s="14"/>
      <c r="I13" s="14"/>
      <c r="J13" s="14"/>
    </row>
    <row r="14" spans="1:10" ht="15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 ht="74.25" customHeight="1" x14ac:dyDescent="0.2">
      <c r="A15" s="16" t="s">
        <v>15</v>
      </c>
      <c r="B15" s="17" t="s">
        <v>16</v>
      </c>
      <c r="C15" s="18"/>
      <c r="D15" s="19"/>
      <c r="E15" s="17" t="s">
        <v>17</v>
      </c>
      <c r="F15" s="19"/>
      <c r="G15" s="20" t="s">
        <v>18</v>
      </c>
      <c r="H15" s="21"/>
      <c r="I15" s="20" t="s">
        <v>19</v>
      </c>
      <c r="J15" s="22"/>
    </row>
    <row r="16" spans="1:10" ht="12.75" customHeight="1" x14ac:dyDescent="0.2">
      <c r="A16" s="23"/>
      <c r="B16" s="24"/>
      <c r="C16" s="25"/>
      <c r="D16" s="26"/>
      <c r="E16" s="24"/>
      <c r="F16" s="26"/>
      <c r="G16" s="27"/>
      <c r="H16" s="28"/>
      <c r="I16" s="29"/>
      <c r="J16" s="30"/>
    </row>
    <row r="17" spans="1:13" ht="1.5" customHeight="1" x14ac:dyDescent="0.2">
      <c r="A17" s="23"/>
      <c r="B17" s="24"/>
      <c r="C17" s="25"/>
      <c r="D17" s="26"/>
      <c r="E17" s="24"/>
      <c r="F17" s="26"/>
      <c r="G17" s="27"/>
      <c r="H17" s="28"/>
      <c r="I17" s="29"/>
      <c r="J17" s="30"/>
    </row>
    <row r="18" spans="1:13" ht="11.25" hidden="1" customHeight="1" x14ac:dyDescent="0.2">
      <c r="A18" s="31"/>
      <c r="B18" s="32"/>
      <c r="C18" s="33"/>
      <c r="D18" s="34"/>
      <c r="E18" s="32"/>
      <c r="F18" s="34"/>
      <c r="G18" s="35"/>
      <c r="H18" s="36"/>
      <c r="I18" s="37"/>
      <c r="J18" s="38"/>
    </row>
    <row r="19" spans="1:13" ht="107.25" customHeight="1" x14ac:dyDescent="0.2">
      <c r="A19" s="39">
        <v>1</v>
      </c>
      <c r="B19" s="40" t="s">
        <v>20</v>
      </c>
      <c r="C19" s="41"/>
      <c r="D19" s="42"/>
      <c r="E19" s="40" t="s">
        <v>21</v>
      </c>
      <c r="F19" s="42"/>
      <c r="G19" s="43" t="s">
        <v>22</v>
      </c>
      <c r="H19" s="44"/>
      <c r="I19" s="45">
        <f>39395.42*0.7*0.85*3.83</f>
        <v>89776.252866999988</v>
      </c>
      <c r="J19" s="46"/>
      <c r="L19" s="47"/>
      <c r="M19" s="47"/>
    </row>
    <row r="20" spans="1:13" ht="206.25" customHeight="1" x14ac:dyDescent="0.2">
      <c r="A20" s="39">
        <v>2</v>
      </c>
      <c r="B20" s="40" t="s">
        <v>23</v>
      </c>
      <c r="C20" s="41"/>
      <c r="D20" s="42"/>
      <c r="E20" s="40" t="s">
        <v>24</v>
      </c>
      <c r="F20" s="42"/>
      <c r="G20" s="43" t="s">
        <v>25</v>
      </c>
      <c r="H20" s="44"/>
      <c r="I20" s="48">
        <f>1220*1*4*0.68*3.83</f>
        <v>12709.472</v>
      </c>
      <c r="J20" s="49"/>
      <c r="L20" s="47"/>
      <c r="M20" s="47"/>
    </row>
    <row r="21" spans="1:13" ht="23.25" customHeight="1" x14ac:dyDescent="0.2">
      <c r="A21" s="39">
        <v>3</v>
      </c>
      <c r="B21" s="50" t="s">
        <v>26</v>
      </c>
      <c r="C21" s="51"/>
      <c r="D21" s="52"/>
      <c r="E21" s="53" t="s">
        <v>27</v>
      </c>
      <c r="F21" s="54"/>
      <c r="G21" s="55">
        <f xml:space="preserve"> (21+I19)*0.1</f>
        <v>8979.7252866999988</v>
      </c>
      <c r="H21" s="56"/>
      <c r="I21" s="55">
        <f>G21</f>
        <v>8979.7252866999988</v>
      </c>
      <c r="J21" s="56"/>
      <c r="K21" s="57"/>
    </row>
    <row r="22" spans="1:13" ht="15" x14ac:dyDescent="0.2">
      <c r="A22" s="58" t="s">
        <v>28</v>
      </c>
      <c r="B22" s="59" t="s">
        <v>29</v>
      </c>
      <c r="C22" s="60"/>
      <c r="D22" s="61"/>
      <c r="E22" s="62"/>
      <c r="F22" s="63"/>
      <c r="G22" s="62"/>
      <c r="H22" s="63"/>
      <c r="I22" s="55">
        <f>I21+I20+I19</f>
        <v>111465.45015369999</v>
      </c>
      <c r="J22" s="56"/>
      <c r="K22" s="57"/>
    </row>
    <row r="23" spans="1:13" ht="15" x14ac:dyDescent="0.2">
      <c r="A23" s="64"/>
      <c r="B23" s="59" t="s">
        <v>30</v>
      </c>
      <c r="C23" s="60"/>
      <c r="D23" s="61"/>
      <c r="E23" s="62"/>
      <c r="F23" s="63"/>
      <c r="G23" s="62"/>
      <c r="H23" s="63"/>
      <c r="I23" s="55">
        <f>I22*20%</f>
        <v>22293.090030740001</v>
      </c>
      <c r="J23" s="56"/>
      <c r="K23" s="57"/>
    </row>
    <row r="24" spans="1:13" ht="15" x14ac:dyDescent="0.2">
      <c r="A24" s="64"/>
      <c r="B24" s="59" t="s">
        <v>31</v>
      </c>
      <c r="C24" s="60"/>
      <c r="D24" s="61"/>
      <c r="E24" s="62"/>
      <c r="F24" s="63"/>
      <c r="G24" s="62"/>
      <c r="H24" s="63"/>
      <c r="I24" s="65">
        <f>I23+I22</f>
        <v>133758.54018443997</v>
      </c>
      <c r="J24" s="66"/>
      <c r="K24" s="57"/>
      <c r="L24" s="47"/>
      <c r="M24" s="47"/>
    </row>
    <row r="25" spans="1:13" ht="15" x14ac:dyDescent="0.2">
      <c r="A25" s="67"/>
      <c r="B25" s="68"/>
      <c r="C25" s="68"/>
      <c r="D25" s="68"/>
      <c r="E25" s="69"/>
      <c r="F25" s="69"/>
      <c r="G25" s="69"/>
      <c r="H25" s="69"/>
      <c r="I25" s="70"/>
      <c r="J25" s="70"/>
      <c r="K25" s="57"/>
      <c r="L25" s="47"/>
      <c r="M25" s="47"/>
    </row>
    <row r="26" spans="1:13" x14ac:dyDescent="0.2">
      <c r="A26" s="7" t="s">
        <v>32</v>
      </c>
    </row>
    <row r="27" spans="1:13" x14ac:dyDescent="0.2">
      <c r="A27" s="7" t="s">
        <v>33</v>
      </c>
    </row>
    <row r="28" spans="1:13" x14ac:dyDescent="0.2">
      <c r="A28" s="47" t="s">
        <v>34</v>
      </c>
    </row>
    <row r="29" spans="1:13" ht="3" customHeight="1" x14ac:dyDescent="0.2">
      <c r="A29" s="47"/>
    </row>
    <row r="30" spans="1:13" ht="15.75" x14ac:dyDescent="0.25">
      <c r="A30" s="9" t="s">
        <v>35</v>
      </c>
      <c r="B30" s="1"/>
      <c r="C30" s="1"/>
      <c r="D30" s="1"/>
    </row>
    <row r="31" spans="1:13" ht="15.75" x14ac:dyDescent="0.25">
      <c r="A31" s="1" t="s">
        <v>36</v>
      </c>
      <c r="B31" s="1"/>
      <c r="C31" s="1"/>
      <c r="D31" s="1"/>
    </row>
    <row r="32" spans="1:13" x14ac:dyDescent="0.2">
      <c r="A32" s="71"/>
    </row>
  </sheetData>
  <mergeCells count="36">
    <mergeCell ref="B23:D23"/>
    <mergeCell ref="E23:F23"/>
    <mergeCell ref="G23:H23"/>
    <mergeCell ref="I23:J23"/>
    <mergeCell ref="B24:D24"/>
    <mergeCell ref="E24:F24"/>
    <mergeCell ref="G24:H24"/>
    <mergeCell ref="I24:J24"/>
    <mergeCell ref="B21:D21"/>
    <mergeCell ref="E21:F21"/>
    <mergeCell ref="G21:H21"/>
    <mergeCell ref="I21:J21"/>
    <mergeCell ref="B22:D22"/>
    <mergeCell ref="E22:F22"/>
    <mergeCell ref="G22:H22"/>
    <mergeCell ref="I22:J22"/>
    <mergeCell ref="B19:D19"/>
    <mergeCell ref="E19:F19"/>
    <mergeCell ref="G19:H19"/>
    <mergeCell ref="I19:J19"/>
    <mergeCell ref="B20:D20"/>
    <mergeCell ref="E20:F20"/>
    <mergeCell ref="G20:H20"/>
    <mergeCell ref="I20:J20"/>
    <mergeCell ref="A14:J14"/>
    <mergeCell ref="A15:A18"/>
    <mergeCell ref="B15:D18"/>
    <mergeCell ref="E15:F18"/>
    <mergeCell ref="G15:H18"/>
    <mergeCell ref="I15:J18"/>
    <mergeCell ref="B1:J1"/>
    <mergeCell ref="A3:B3"/>
    <mergeCell ref="G3:H3"/>
    <mergeCell ref="A11:J11"/>
    <mergeCell ref="A12:J12"/>
    <mergeCell ref="A13:J13"/>
  </mergeCells>
  <pageMargins left="0.39370078740157483" right="0.19685039370078741" top="0.59055118110236227" bottom="0.59055118110236227" header="0.51181102362204722" footer="0.51181102362204722"/>
  <pageSetup paperSize="9" scale="96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2019-01-22T07:45:37Z</dcterms:created>
  <dcterms:modified xsi:type="dcterms:W3CDTF">2019-01-22T07:46:03Z</dcterms:modified>
</cp:coreProperties>
</file>