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Рек. ТП-1374" sheetId="1" r:id="rId1"/>
  </sheets>
  <calcPr calcId="145621"/>
</workbook>
</file>

<file path=xl/calcChain.xml><?xml version="1.0" encoding="utf-8"?>
<calcChain xmlns="http://schemas.openxmlformats.org/spreadsheetml/2006/main">
  <c r="I18" i="1" l="1"/>
  <c r="I24" i="1" s="1"/>
  <c r="I25" i="1" l="1"/>
  <c r="I26" i="1" s="1"/>
  <c r="I27" i="1" l="1"/>
  <c r="I28" i="1" s="1"/>
</calcChain>
</file>

<file path=xl/sharedStrings.xml><?xml version="1.0" encoding="utf-8"?>
<sst xmlns="http://schemas.openxmlformats.org/spreadsheetml/2006/main" count="52" uniqueCount="51">
  <si>
    <t xml:space="preserve">   Приложение  № _____ к договору № _______ от "____"_________________   ______г.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</si>
  <si>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</si>
  <si>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</si>
  <si>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</si>
  <si>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</si>
  <si>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</si>
  <si>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</si>
  <si>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</si>
  <si>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</si>
  <si>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</si>
  <si>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</si>
  <si>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   ______г.</t>
  </si>
  <si>
    <t xml:space="preserve"> "_____" ______________   ______г.</t>
  </si>
  <si>
    <t>Смета №</t>
  </si>
  <si>
    <t>на рабочую документацию</t>
  </si>
  <si>
    <t>Монтаж оборудования в ТП-1374, пос. Дачный, (Установка оборудования камеры КСО-394-03-4шт.,КСО-394-04-2шт.,КСО-394-15(16)-4шт., высоковольтный шинный мост ШМР-1 - 1шт.)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</si>
  <si>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</si>
  <si>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</si>
  <si>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</si>
  <si>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</si>
  <si>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</si>
  <si>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</si>
  <si>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 xml:space="preserve">Установка оборудования камеры КСО-394-03-4шт.,КСО-394-04-2шт.,КСО-394-15(16)-4шт. </t>
  </si>
  <si>
    <t>Объекты энергетики (ОАО РАО "ЕЭС России") 2003г. Раздел 3.3  Электросетевое строительство. Таблица 11. Электрические сети напряжением до35 кВ п.3
Акрайнее=18000; (Скрайнее=200000); Стоим строит.                                                      Стек=520276,49                                                           Сбаз=520276,49/5,26*1=98911,88</t>
  </si>
  <si>
    <t>С*(Акрайнее/Скрайнее)*Кст*Ктек              98911,88*(0,018/0,2)*1*3,83*0,85*0,7</t>
  </si>
  <si>
    <t>Коэффициенты</t>
  </si>
  <si>
    <t>Стадия: Рабочая документация</t>
  </si>
  <si>
    <t>Кст = 1</t>
  </si>
  <si>
    <t>Ктек = 3.83
Письмо Минстроя России от 04.04.2018 №13606-ХМ/09</t>
  </si>
  <si>
    <t>К2 = 0,7
Общие указания п.1.8.4</t>
  </si>
  <si>
    <t>Разделы документации</t>
  </si>
  <si>
    <t>(75.0%+10.0%) = 85%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</si>
  <si>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</si>
  <si>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</si>
  <si>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</si>
  <si>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</si>
  <si>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</si>
  <si>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</si>
  <si>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</si>
  <si>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</si>
  <si>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</si>
  <si>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</si>
  <si>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20% от п.4</t>
  </si>
  <si>
    <t>6</t>
  </si>
  <si>
    <t>Всего по смете:</t>
  </si>
  <si>
    <t>Сумма от п.4-5</t>
  </si>
  <si>
    <t>Составил:</t>
  </si>
  <si>
    <t>Инженер-сметчик ООО "ГЭС"</t>
  </si>
  <si>
    <t>Лоскуткина С.Д. _____________________</t>
  </si>
  <si>
    <t>Проверил:</t>
  </si>
  <si>
    <t>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</si>
</sst>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0" fillId="0" borderId="0" xfId="1" applyNumberFormat="1" applyFont="1" applyAlignment="1">
      <alignment horizontal="left"/>
    </xf>
    <xf numFmtId="0" fontId="10" fillId="0" borderId="0" xfId="1" applyNumberFormat="1" applyFont="1" applyAlignment="1"/>
    <xf numFmtId="0" fontId="11" fillId="0" borderId="0" xfId="1" applyNumberFormat="1" applyFont="1" applyBorder="1" applyAlignment="1">
      <alignment horizontal="right" vertical="top"/>
    </xf>
    <xf numFmtId="0" fontId="12" fillId="0" borderId="0" xfId="2" applyFont="1" applyAlignment="1">
      <alignment horizontal="center" vertical="top" wrapText="1"/>
    </xf>
    <xf numFmtId="0" fontId="12" fillId="0" borderId="0" xfId="2" applyFont="1" applyAlignment="1"/>
    <xf numFmtId="0" fontId="12" fillId="0" borderId="0" xfId="2" applyFont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top" wrapText="1"/>
    </xf>
    <xf numFmtId="0" fontId="13" fillId="0" borderId="2" xfId="1" applyNumberFormat="1" applyFont="1" applyBorder="1" applyAlignment="1">
      <alignment horizontal="center" vertical="top" wrapText="1"/>
    </xf>
    <xf numFmtId="0" fontId="13" fillId="0" borderId="3" xfId="1" applyNumberFormat="1" applyFont="1" applyBorder="1" applyAlignment="1">
      <alignment horizontal="center" vertical="top" wrapText="1"/>
    </xf>
    <xf numFmtId="0" fontId="13" fillId="0" borderId="4" xfId="1" applyNumberFormat="1" applyFont="1" applyBorder="1" applyAlignment="1">
      <alignment horizontal="center" vertical="top" wrapText="1"/>
    </xf>
    <xf numFmtId="0" fontId="10" fillId="0" borderId="5" xfId="1" applyNumberFormat="1" applyFont="1" applyBorder="1" applyAlignment="1">
      <alignment horizontal="center" vertical="top" wrapText="1"/>
    </xf>
    <xf numFmtId="0" fontId="13" fillId="0" borderId="6" xfId="1" applyNumberFormat="1" applyFont="1" applyBorder="1" applyAlignment="1">
      <alignment horizontal="center" vertical="top" wrapText="1"/>
    </xf>
    <xf numFmtId="49" fontId="1" fillId="0" borderId="1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8" xfId="1" applyNumberFormat="1" applyFont="1" applyBorder="1" applyAlignment="1">
      <alignment horizontal="center" wrapText="1"/>
    </xf>
    <xf numFmtId="0" fontId="1" fillId="0" borderId="9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49" fontId="14" fillId="0" borderId="1" xfId="1" applyNumberFormat="1" applyFont="1" applyBorder="1" applyAlignment="1">
      <alignment horizontal="center" vertical="top" wrapText="1"/>
    </xf>
    <xf numFmtId="0" fontId="14" fillId="0" borderId="1" xfId="1" applyNumberFormat="1" applyFont="1" applyBorder="1" applyAlignment="1">
      <alignment horizontal="center" vertical="top" wrapText="1"/>
    </xf>
    <xf numFmtId="0" fontId="1" fillId="0" borderId="10" xfId="1" applyNumberFormat="1" applyBorder="1" applyAlignment="1">
      <alignment horizontal="left" vertical="top" wrapText="1"/>
    </xf>
    <xf numFmtId="0" fontId="1" fillId="0" borderId="11" xfId="1" applyNumberFormat="1" applyBorder="1" applyAlignment="1">
      <alignment horizontal="left" vertical="top" wrapText="1"/>
    </xf>
    <xf numFmtId="0" fontId="1" fillId="0" borderId="12" xfId="1" applyNumberFormat="1" applyBorder="1" applyAlignment="1">
      <alignment horizontal="left" vertical="top" wrapText="1"/>
    </xf>
    <xf numFmtId="0" fontId="1" fillId="0" borderId="0" xfId="1" applyNumberFormat="1" applyFont="1" applyBorder="1" applyAlignment="1">
      <alignment horizontal="center" vertical="top" wrapText="1"/>
    </xf>
    <xf numFmtId="4" fontId="1" fillId="0" borderId="13" xfId="1" applyNumberFormat="1" applyFont="1" applyBorder="1" applyAlignment="1">
      <alignment horizontal="right" vertical="top" wrapText="1"/>
    </xf>
    <xf numFmtId="49" fontId="1" fillId="0" borderId="13" xfId="1" applyNumberFormat="1" applyFont="1" applyBorder="1" applyAlignment="1">
      <alignment horizontal="center" wrapText="1"/>
    </xf>
    <xf numFmtId="0" fontId="14" fillId="0" borderId="1" xfId="1" applyNumberFormat="1" applyFont="1" applyBorder="1" applyAlignment="1">
      <alignment horizontal="left" vertical="top" wrapText="1"/>
    </xf>
    <xf numFmtId="0" fontId="1" fillId="0" borderId="1" xfId="1" applyNumberFormat="1" applyFont="1" applyBorder="1" applyAlignment="1">
      <alignment horizontal="center" wrapText="1"/>
    </xf>
    <xf numFmtId="49" fontId="1" fillId="0" borderId="14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left" vertical="top" wrapText="1"/>
    </xf>
    <xf numFmtId="49" fontId="1" fillId="0" borderId="15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left" vertical="top" wrapText="1"/>
    </xf>
    <xf numFmtId="49" fontId="14" fillId="0" borderId="15" xfId="1" applyNumberFormat="1" applyFont="1" applyBorder="1" applyAlignment="1">
      <alignment horizontal="right" vertical="top" wrapText="1"/>
    </xf>
    <xf numFmtId="0" fontId="14" fillId="0" borderId="16" xfId="1" applyNumberFormat="1" applyFont="1" applyBorder="1" applyAlignment="1">
      <alignment horizontal="left" vertical="top" wrapText="1"/>
    </xf>
    <xf numFmtId="0" fontId="14" fillId="0" borderId="17" xfId="1" applyNumberFormat="1" applyFont="1" applyBorder="1" applyAlignment="1">
      <alignment horizontal="left" vertical="top" wrapText="1"/>
    </xf>
    <xf numFmtId="0" fontId="14" fillId="0" borderId="18" xfId="1" applyNumberFormat="1" applyFont="1" applyBorder="1" applyAlignment="1">
      <alignment horizontal="left" vertical="top" wrapText="1"/>
    </xf>
    <xf numFmtId="0" fontId="14" fillId="0" borderId="15" xfId="1" applyNumberFormat="1" applyFont="1" applyBorder="1" applyAlignment="1">
      <alignment horizontal="left" vertical="top" wrapText="1"/>
    </xf>
    <xf numFmtId="4" fontId="14" fillId="0" borderId="15" xfId="1" applyNumberFormat="1" applyFont="1" applyBorder="1" applyAlignment="1">
      <alignment horizontal="right" vertical="top" wrapText="1"/>
    </xf>
    <xf numFmtId="49" fontId="14" fillId="0" borderId="1" xfId="1" applyNumberFormat="1" applyFont="1" applyBorder="1" applyAlignment="1">
      <alignment horizontal="right" vertical="top" wrapText="1"/>
    </xf>
    <xf numFmtId="0" fontId="1" fillId="0" borderId="19" xfId="1" applyNumberFormat="1" applyFont="1" applyBorder="1" applyAlignment="1">
      <alignment horizontal="left" vertical="top" wrapText="1"/>
    </xf>
    <xf numFmtId="0" fontId="1" fillId="0" borderId="20" xfId="1" applyNumberFormat="1" applyFont="1" applyBorder="1" applyAlignment="1">
      <alignment horizontal="left" vertical="top" wrapText="1"/>
    </xf>
    <xf numFmtId="0" fontId="1" fillId="0" borderId="21" xfId="1" applyNumberFormat="1" applyFont="1" applyBorder="1" applyAlignment="1">
      <alignment horizontal="left" vertical="top" wrapText="1"/>
    </xf>
    <xf numFmtId="4" fontId="1" fillId="0" borderId="1" xfId="1" applyNumberFormat="1" applyFont="1" applyBorder="1" applyAlignment="1">
      <alignment horizontal="right" vertical="top" wrapText="1"/>
    </xf>
    <xf numFmtId="0" fontId="14" fillId="0" borderId="19" xfId="1" applyNumberFormat="1" applyFont="1" applyBorder="1" applyAlignment="1">
      <alignment horizontal="left" vertical="top" wrapText="1"/>
    </xf>
    <xf numFmtId="0" fontId="14" fillId="0" borderId="20" xfId="1" applyNumberFormat="1" applyFont="1" applyBorder="1" applyAlignment="1">
      <alignment horizontal="left" vertical="top" wrapText="1"/>
    </xf>
    <xf numFmtId="0" fontId="14" fillId="0" borderId="21" xfId="1" applyNumberFormat="1" applyFont="1" applyBorder="1" applyAlignment="1">
      <alignment horizontal="left" vertical="top" wrapText="1"/>
    </xf>
    <xf numFmtId="0" fontId="14" fillId="0" borderId="1" xfId="1" applyNumberFormat="1" applyFont="1" applyBorder="1" applyAlignment="1">
      <alignment horizontal="left" vertical="top" wrapText="1"/>
    </xf>
    <xf numFmtId="4" fontId="14" fillId="0" borderId="1" xfId="1" applyNumberFormat="1" applyFont="1" applyBorder="1" applyAlignment="1">
      <alignment horizontal="right" vertical="top" wrapText="1"/>
    </xf>
    <xf numFmtId="0" fontId="15" fillId="0" borderId="0" xfId="1" applyFo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4"/>
  <sheetViews>
    <sheetView tabSelected="1" topLeftCell="A7" zoomScaleNormal="100" workbookViewId="0">
      <selection activeCell="A30" sqref="A30:E34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7.25" customHeight="1" x14ac:dyDescent="0.25">
      <c r="A10" s="10" t="s">
        <v>11</v>
      </c>
      <c r="B10" s="11"/>
      <c r="C10" s="17"/>
      <c r="G10" s="10" t="s">
        <v>12</v>
      </c>
      <c r="H10" s="11"/>
      <c r="I10" s="18"/>
    </row>
    <row r="11" spans="1:256" ht="15.75" customHeight="1" x14ac:dyDescent="0.2">
      <c r="A11" s="19" t="s">
        <v>13</v>
      </c>
      <c r="B11" s="19"/>
      <c r="C11" s="19"/>
      <c r="D11" s="19"/>
      <c r="E11" s="19"/>
      <c r="F11" s="19"/>
      <c r="G11" s="19"/>
      <c r="H11" s="19"/>
      <c r="I11" s="19"/>
    </row>
    <row r="12" spans="1:256" ht="15.75" customHeight="1" x14ac:dyDescent="0.2">
      <c r="A12" s="20" t="s">
        <v>14</v>
      </c>
      <c r="B12" s="21"/>
      <c r="C12" s="21"/>
      <c r="D12" s="21"/>
      <c r="E12" s="21"/>
      <c r="F12" s="21"/>
      <c r="G12" s="21"/>
      <c r="H12" s="21"/>
      <c r="I12" s="21"/>
    </row>
    <row r="13" spans="1:256" x14ac:dyDescent="0.2">
      <c r="A13" s="22"/>
      <c r="B13" s="23"/>
      <c r="C13" s="24"/>
      <c r="D13" s="24"/>
      <c r="E13" s="24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ht="37.5" customHeight="1" x14ac:dyDescent="0.25">
      <c r="A14" s="25" t="s">
        <v>15</v>
      </c>
      <c r="B14" s="25"/>
      <c r="C14" s="25"/>
      <c r="D14" s="25"/>
      <c r="E14" s="25"/>
      <c r="F14" s="25"/>
      <c r="G14" s="25"/>
      <c r="H14" s="25"/>
      <c r="I14" s="25"/>
      <c r="J14" s="26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ht="9.75" customHeight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6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ht="97.5" customHeight="1" x14ac:dyDescent="0.2">
      <c r="A16" s="28" t="s">
        <v>16</v>
      </c>
      <c r="B16" s="29" t="s">
        <v>17</v>
      </c>
      <c r="C16" s="30"/>
      <c r="D16" s="31" t="s">
        <v>18</v>
      </c>
      <c r="E16" s="29"/>
      <c r="F16" s="29"/>
      <c r="G16" s="30"/>
      <c r="H16" s="32" t="s">
        <v>19</v>
      </c>
      <c r="I16" s="33" t="s">
        <v>20</v>
      </c>
    </row>
    <row r="17" spans="1:9" ht="12.75" customHeight="1" x14ac:dyDescent="0.2">
      <c r="A17" s="34" t="s">
        <v>21</v>
      </c>
      <c r="B17" s="35">
        <v>2</v>
      </c>
      <c r="C17" s="36"/>
      <c r="D17" s="37">
        <v>3</v>
      </c>
      <c r="E17" s="35"/>
      <c r="F17" s="35"/>
      <c r="G17" s="36"/>
      <c r="H17" s="38">
        <v>4</v>
      </c>
      <c r="I17" s="39">
        <v>5</v>
      </c>
    </row>
    <row r="18" spans="1:9" ht="84.75" customHeight="1" x14ac:dyDescent="0.2">
      <c r="A18" s="40" t="s">
        <v>21</v>
      </c>
      <c r="B18" s="41" t="s">
        <v>22</v>
      </c>
      <c r="C18" s="41"/>
      <c r="D18" s="42" t="s">
        <v>23</v>
      </c>
      <c r="E18" s="43"/>
      <c r="F18" s="43"/>
      <c r="G18" s="44"/>
      <c r="H18" s="45" t="s">
        <v>24</v>
      </c>
      <c r="I18" s="46">
        <f>98911.88*(0.018/0.2)*1*3.83*0.85*0.7</f>
        <v>20286.480396419993</v>
      </c>
    </row>
    <row r="19" spans="1:9" ht="12.75" customHeight="1" x14ac:dyDescent="0.2">
      <c r="A19" s="47"/>
      <c r="B19" s="48" t="s">
        <v>25</v>
      </c>
      <c r="C19" s="48"/>
      <c r="D19" s="49"/>
      <c r="E19" s="49"/>
      <c r="F19" s="49"/>
      <c r="G19" s="49"/>
      <c r="H19" s="39"/>
      <c r="I19" s="39"/>
    </row>
    <row r="20" spans="1:9" ht="30.75" customHeight="1" x14ac:dyDescent="0.2">
      <c r="A20" s="50"/>
      <c r="B20" s="51" t="s">
        <v>26</v>
      </c>
      <c r="C20" s="51"/>
      <c r="D20" s="51" t="s">
        <v>27</v>
      </c>
      <c r="E20" s="51"/>
      <c r="F20" s="51"/>
      <c r="G20" s="51"/>
      <c r="H20" s="39"/>
      <c r="I20" s="39"/>
    </row>
    <row r="21" spans="1:9" ht="41.25" customHeight="1" x14ac:dyDescent="0.2">
      <c r="A21" s="50"/>
      <c r="B21" s="49"/>
      <c r="C21" s="49"/>
      <c r="D21" s="51" t="s">
        <v>28</v>
      </c>
      <c r="E21" s="51"/>
      <c r="F21" s="51"/>
      <c r="G21" s="51"/>
      <c r="H21" s="39"/>
      <c r="I21" s="39"/>
    </row>
    <row r="22" spans="1:9" ht="27" customHeight="1" x14ac:dyDescent="0.2">
      <c r="A22" s="50"/>
      <c r="B22" s="49"/>
      <c r="C22" s="49"/>
      <c r="D22" s="51" t="s">
        <v>29</v>
      </c>
      <c r="E22" s="51"/>
      <c r="F22" s="51"/>
      <c r="G22" s="51"/>
      <c r="H22" s="39"/>
      <c r="I22" s="39"/>
    </row>
    <row r="23" spans="1:9" ht="27" customHeight="1" x14ac:dyDescent="0.2">
      <c r="A23" s="52"/>
      <c r="B23" s="51" t="s">
        <v>30</v>
      </c>
      <c r="C23" s="51"/>
      <c r="D23" s="49"/>
      <c r="E23" s="49"/>
      <c r="F23" s="49"/>
      <c r="G23" s="49"/>
      <c r="H23" s="53" t="s">
        <v>31</v>
      </c>
      <c r="I23" s="39"/>
    </row>
    <row r="24" spans="1:9" x14ac:dyDescent="0.2">
      <c r="A24" s="54" t="s">
        <v>32</v>
      </c>
      <c r="B24" s="55" t="s">
        <v>33</v>
      </c>
      <c r="C24" s="56"/>
      <c r="D24" s="55"/>
      <c r="E24" s="57"/>
      <c r="F24" s="57"/>
      <c r="G24" s="56"/>
      <c r="H24" s="58"/>
      <c r="I24" s="59">
        <f>I18</f>
        <v>20286.480396419993</v>
      </c>
    </row>
    <row r="25" spans="1:9" ht="12.75" customHeight="1" x14ac:dyDescent="0.2">
      <c r="A25" s="60" t="s">
        <v>34</v>
      </c>
      <c r="B25" s="61" t="s">
        <v>35</v>
      </c>
      <c r="C25" s="62"/>
      <c r="D25" s="61"/>
      <c r="E25" s="63"/>
      <c r="F25" s="63"/>
      <c r="G25" s="62"/>
      <c r="H25" s="53" t="s">
        <v>36</v>
      </c>
      <c r="I25" s="64">
        <f>I24*0.1</f>
        <v>2028.6480396419993</v>
      </c>
    </row>
    <row r="26" spans="1:9" x14ac:dyDescent="0.2">
      <c r="A26" s="60" t="s">
        <v>37</v>
      </c>
      <c r="B26" s="61" t="s">
        <v>38</v>
      </c>
      <c r="C26" s="62"/>
      <c r="D26" s="61"/>
      <c r="E26" s="63"/>
      <c r="F26" s="63"/>
      <c r="G26" s="62"/>
      <c r="H26" s="53" t="s">
        <v>39</v>
      </c>
      <c r="I26" s="64">
        <f>I24+I25</f>
        <v>22315.12843606199</v>
      </c>
    </row>
    <row r="27" spans="1:9" x14ac:dyDescent="0.2">
      <c r="A27" s="60" t="s">
        <v>40</v>
      </c>
      <c r="B27" s="61" t="s">
        <v>41</v>
      </c>
      <c r="C27" s="62"/>
      <c r="D27" s="61"/>
      <c r="E27" s="63"/>
      <c r="F27" s="63"/>
      <c r="G27" s="62"/>
      <c r="H27" s="53" t="s">
        <v>42</v>
      </c>
      <c r="I27" s="64">
        <f>ROUND(I26*20%,2)</f>
        <v>4463.03</v>
      </c>
    </row>
    <row r="28" spans="1:9" x14ac:dyDescent="0.2">
      <c r="A28" s="60" t="s">
        <v>43</v>
      </c>
      <c r="B28" s="65" t="s">
        <v>44</v>
      </c>
      <c r="C28" s="66"/>
      <c r="D28" s="65"/>
      <c r="E28" s="67"/>
      <c r="F28" s="67"/>
      <c r="G28" s="66"/>
      <c r="H28" s="68" t="s">
        <v>45</v>
      </c>
      <c r="I28" s="69">
        <f>I26+I27</f>
        <v>26778.158436061989</v>
      </c>
    </row>
    <row r="30" spans="1:9" ht="15.75" x14ac:dyDescent="0.25">
      <c r="A30" s="7" t="s">
        <v>46</v>
      </c>
      <c r="B30" s="7"/>
      <c r="C30" s="7"/>
      <c r="D30" s="7"/>
      <c r="E30" s="7"/>
      <c r="F30" s="7"/>
      <c r="G30" s="7"/>
      <c r="H30" s="7"/>
      <c r="I30" s="7"/>
    </row>
    <row r="31" spans="1:9" ht="15.75" x14ac:dyDescent="0.25">
      <c r="A31" s="17" t="s">
        <v>47</v>
      </c>
      <c r="B31" s="17"/>
      <c r="C31" s="17"/>
      <c r="D31" s="7"/>
      <c r="E31" s="7"/>
      <c r="F31" s="7"/>
      <c r="G31" s="7"/>
      <c r="H31" s="7"/>
      <c r="I31" s="7"/>
    </row>
    <row r="32" spans="1:9" ht="15.75" x14ac:dyDescent="0.25">
      <c r="A32" s="17" t="s">
        <v>48</v>
      </c>
      <c r="B32" s="17"/>
      <c r="C32" s="17"/>
      <c r="D32" s="7"/>
      <c r="E32" s="7"/>
      <c r="F32" s="7"/>
      <c r="G32" s="7"/>
      <c r="H32" s="7"/>
      <c r="I32" s="7"/>
    </row>
    <row r="33" spans="1:9" ht="15.75" x14ac:dyDescent="0.25">
      <c r="A33" s="70" t="s">
        <v>49</v>
      </c>
      <c r="B33" s="7"/>
      <c r="C33" s="7"/>
      <c r="D33" s="7"/>
      <c r="E33" s="7"/>
      <c r="F33" s="7"/>
      <c r="G33" s="7"/>
      <c r="H33" s="7"/>
      <c r="I33" s="7"/>
    </row>
    <row r="34" spans="1:9" ht="15.75" x14ac:dyDescent="0.25">
      <c r="A34" s="7" t="s">
        <v>50</v>
      </c>
      <c r="B34" s="7"/>
      <c r="C34" s="7"/>
      <c r="D34" s="7"/>
      <c r="E34" s="7"/>
      <c r="F34" s="7"/>
      <c r="G34" s="7"/>
      <c r="H34" s="7"/>
      <c r="I34" s="7"/>
    </row>
  </sheetData>
  <mergeCells count="31">
    <mergeCell ref="B28:C28"/>
    <mergeCell ref="D28:G28"/>
    <mergeCell ref="B25:C25"/>
    <mergeCell ref="D25:G25"/>
    <mergeCell ref="B26:C26"/>
    <mergeCell ref="D26:G26"/>
    <mergeCell ref="B27:C27"/>
    <mergeCell ref="D27:G27"/>
    <mergeCell ref="D21:G21"/>
    <mergeCell ref="B22:C22"/>
    <mergeCell ref="D22:G22"/>
    <mergeCell ref="B23:C23"/>
    <mergeCell ref="D23:G23"/>
    <mergeCell ref="B24:C24"/>
    <mergeCell ref="D24:G24"/>
    <mergeCell ref="B17:C17"/>
    <mergeCell ref="D17:G17"/>
    <mergeCell ref="B18:C18"/>
    <mergeCell ref="D18:G18"/>
    <mergeCell ref="A19:A23"/>
    <mergeCell ref="B19:C19"/>
    <mergeCell ref="D19:G19"/>
    <mergeCell ref="B20:C20"/>
    <mergeCell ref="D20:G20"/>
    <mergeCell ref="B21:C21"/>
    <mergeCell ref="C1:I1"/>
    <mergeCell ref="A11:I11"/>
    <mergeCell ref="A12:I12"/>
    <mergeCell ref="A14:I14"/>
    <mergeCell ref="B16:C16"/>
    <mergeCell ref="D16:G16"/>
  </mergeCells>
  <pageMargins left="0.11811023622047245" right="0.19685039370078741" top="7.874015748031496E-2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Рек. ТП-1374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2019-01-22T07:52:52Z</dcterms:created>
  <dcterms:modified xsi:type="dcterms:W3CDTF">2019-01-22T07:53:12Z</dcterms:modified>
</cp:coreProperties>
</file>