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19320" windowHeight="12345"/>
  </bookViews>
  <sheets>
    <sheet name="ВЛ ТП 1416 - Хухринова ВН" sheetId="1" r:id="rId1"/>
  </sheets>
  <calcPr calcId="145621"/>
</workbook>
</file>

<file path=xl/calcChain.xml><?xml version="1.0" encoding="utf-8"?>
<calcChain xmlns="http://schemas.openxmlformats.org/spreadsheetml/2006/main">
  <c r="E17" i="1" l="1"/>
  <c r="D19" i="1" s="1"/>
  <c r="E19" i="1" s="1"/>
  <c r="E22" i="1" s="1"/>
  <c r="E18" i="1"/>
  <c r="E23" i="1" l="1"/>
  <c r="E24" i="1" s="1"/>
</calcChain>
</file>

<file path=xl/sharedStrings.xml><?xml version="1.0" encoding="utf-8"?>
<sst xmlns="http://schemas.openxmlformats.org/spreadsheetml/2006/main" count="41" uniqueCount="40">
  <si>
    <t>Исполнитель:</t>
  </si>
  <si>
    <t>Директор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</si>
  <si>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</si>
  <si>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_____________А.Н. Куликов</t>
  </si>
  <si>
    <t xml:space="preserve">Смета № </t>
  </si>
  <si>
    <t>на рабочую документацию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</si>
  <si>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</si>
  <si>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</si>
  <si>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</si>
  <si>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</si>
  <si>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</si>
  <si>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>Расчет токов короткого замыкания</t>
  </si>
  <si>
    <t>СБЦ 2003г.                                    Раздел 4.2 Табл.30 п.1  Раздел 4.2 Табл.30  столбец 7 К2(1)</t>
  </si>
  <si>
    <t>Срп(п)=(а+вх)*К2(1)*    *Кинд *К3           (0+800*1)*0,5*3,83</t>
  </si>
  <si>
    <t>Сбор исходных данных 10%</t>
  </si>
  <si>
    <t>От п.1-2</t>
  </si>
  <si>
    <t xml:space="preserve">ИТОГО </t>
  </si>
  <si>
    <t>ВСЕГО</t>
  </si>
  <si>
    <t>Инженер-сметчик ООО "ГЭС"</t>
  </si>
  <si>
    <t>Балтаева С.А._____________________</t>
  </si>
  <si>
    <t>Проверил: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</si>
  <si>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</t>
  </si>
  <si>
    <t>"СОГЛАСОВАНО"</t>
  </si>
  <si>
    <t>"УТВЕРЖДАЮ"</t>
  </si>
  <si>
    <t>ПОДРЯДЧИК</t>
  </si>
  <si>
    <t xml:space="preserve">ЗАКАЗЧИК        </t>
  </si>
  <si>
    <t>"___" ___________ 2019 г.</t>
  </si>
  <si>
    <t>Приложение №_____к договору №_____от"___"__________________2019 г.</t>
  </si>
  <si>
    <t>НДС 20%</t>
  </si>
  <si>
    <t>__________________________________</t>
  </si>
  <si>
    <t xml:space="preserve"> ВЛИ-0,4 кВ 
Общая стоимость                     строительства 597362,17                                                   руб.,                                                                     в ценах 2001г.-90674,28 руб. </t>
  </si>
  <si>
    <t>СБЦ 2003г.                                               Раздел3.Табл.12 БЦП=7253,94; Раздел3.Табл.11п.1 стр.31  К1=2,4; Табл.11п.4 стр.31  К2=1,2;   К4=0,805; К5(удорож.)=3,83</t>
  </si>
  <si>
    <t>7253,94х2,4х1,2х0,805х3,83</t>
  </si>
  <si>
    <t>Согласование с организациями города</t>
  </si>
  <si>
    <t>Гор.газ, Тепловые сети, НЭСК, Ростелеком</t>
  </si>
  <si>
    <t>Инженерно-геодезические изыскания</t>
  </si>
  <si>
    <t>Монтаж ВЛИ- 0,4кВ, от опоры №2-02/6 до границ земельного участка заявителя, ул. Зерновая.</t>
  </si>
  <si>
    <t xml:space="preserve">Генерального директора </t>
  </si>
  <si>
    <t>ЗАО "СПГЭС"</t>
  </si>
  <si>
    <t>_____________С.В. Козин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</si>
</sst>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29">
    <xf numFmtId="0" fontId="0" fillId="0" borderId="0" xfId="0"/>
    <xf numFmtId="0" fontId="1" fillId="0" borderId="0" xfId="0" applyFont="1"/>
    <xf numFmtId="0" fontId="3" fillId="0" borderId="0" xfId="1" applyFont="1"/>
    <xf numFmtId="0" fontId="2" fillId="0" borderId="0" xfId="1"/>
    <xf numFmtId="0" fontId="3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4" fillId="0" borderId="3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</cellXfs>
  <cellStyles count="3">
    <cellStyle name="Обычный" xfId="0" builtinId="0"/>
    <cellStyle name="Обычный 2" xfId="1"/>
    <cellStyle name="Обычный_557-ТП 396-акт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topLeftCell="A16" zoomScaleNormal="100" workbookViewId="0">
      <selection activeCell="H13" sqref="H13"/>
    </sheetView>
  </sheetViews>
  <sheetFormatPr defaultRowHeight="15.75" x14ac:dyDescent="0.25"/>
  <cols>
    <col min="1" max="1" width="4.7109375" style="1" customWidth="1"/>
    <col min="2" max="2" width="26.140625" style="1" customWidth="1"/>
    <col min="3" max="3" width="33" style="1" customWidth="1"/>
    <col min="4" max="4" width="26.7109375" style="1" customWidth="1"/>
    <col min="5" max="5" width="11.85546875" style="1" customWidth="1"/>
    <col min="6" max="16384" width="9.140625" style="1"/>
  </cols>
  <sheetData>
    <row r="1" spans="1:5" x14ac:dyDescent="0.25">
      <c r="B1" s="24" t="s">
        <v>27</v>
      </c>
      <c r="C1" s="24"/>
      <c r="D1" s="24"/>
    </row>
    <row r="3" spans="1:5" x14ac:dyDescent="0.25">
      <c r="A3" s="27" t="s">
        <v>22</v>
      </c>
      <c r="B3" s="27"/>
      <c r="D3" s="28" t="s">
        <v>23</v>
      </c>
      <c r="E3" s="28"/>
    </row>
    <row r="4" spans="1:5" x14ac:dyDescent="0.25">
      <c r="A4" s="2" t="s">
        <v>24</v>
      </c>
      <c r="D4" s="1" t="s">
        <v>25</v>
      </c>
    </row>
    <row r="5" spans="1:5" x14ac:dyDescent="0.25">
      <c r="A5" s="2" t="s">
        <v>1</v>
      </c>
      <c r="D5" s="1" t="s">
        <v>37</v>
      </c>
    </row>
    <row r="6" spans="1:5" x14ac:dyDescent="0.25">
      <c r="A6" s="2" t="s">
        <v>2</v>
      </c>
      <c r="D6" s="1" t="s">
        <v>38</v>
      </c>
    </row>
    <row r="7" spans="1:5" x14ac:dyDescent="0.25">
      <c r="A7" s="3"/>
    </row>
    <row r="8" spans="1:5" x14ac:dyDescent="0.25">
      <c r="A8" s="2" t="s">
        <v>3</v>
      </c>
      <c r="D8" s="4" t="s">
        <v>39</v>
      </c>
    </row>
    <row r="9" spans="1:5" x14ac:dyDescent="0.25">
      <c r="A9" s="4" t="s">
        <v>26</v>
      </c>
      <c r="B9" s="5"/>
      <c r="D9" s="4" t="s">
        <v>26</v>
      </c>
    </row>
    <row r="10" spans="1:5" ht="18" customHeight="1" x14ac:dyDescent="0.25">
      <c r="A10" s="25" t="s">
        <v>4</v>
      </c>
      <c r="B10" s="25"/>
      <c r="C10" s="25"/>
      <c r="D10" s="25"/>
      <c r="E10" s="25"/>
    </row>
    <row r="11" spans="1:5" x14ac:dyDescent="0.25">
      <c r="C11" s="6" t="s">
        <v>5</v>
      </c>
    </row>
    <row r="12" spans="1:5" x14ac:dyDescent="0.25">
      <c r="C12" s="7"/>
    </row>
    <row r="13" spans="1:5" ht="33" customHeight="1" x14ac:dyDescent="0.25">
      <c r="A13" s="26" t="s">
        <v>36</v>
      </c>
      <c r="B13" s="26"/>
      <c r="C13" s="26"/>
      <c r="D13" s="26"/>
      <c r="E13" s="26"/>
    </row>
    <row r="14" spans="1:5" ht="0.75" customHeight="1" x14ac:dyDescent="0.25">
      <c r="A14" s="26"/>
      <c r="B14" s="26"/>
      <c r="C14" s="26"/>
      <c r="D14" s="26"/>
      <c r="E14" s="26"/>
    </row>
    <row r="15" spans="1:5" x14ac:dyDescent="0.25">
      <c r="A15" s="8"/>
      <c r="B15" s="8"/>
      <c r="C15" s="8"/>
      <c r="D15" s="8"/>
      <c r="E15" s="8"/>
    </row>
    <row r="16" spans="1:5" ht="95.25" customHeight="1" x14ac:dyDescent="0.25">
      <c r="A16" s="9" t="s">
        <v>6</v>
      </c>
      <c r="B16" s="9" t="s">
        <v>7</v>
      </c>
      <c r="C16" s="9" t="s">
        <v>8</v>
      </c>
      <c r="D16" s="9" t="s">
        <v>9</v>
      </c>
      <c r="E16" s="9" t="s">
        <v>10</v>
      </c>
    </row>
    <row r="17" spans="1:5" ht="123.75" customHeight="1" x14ac:dyDescent="0.25">
      <c r="A17" s="10">
        <v>1</v>
      </c>
      <c r="B17" s="11" t="s">
        <v>30</v>
      </c>
      <c r="C17" s="11" t="s">
        <v>31</v>
      </c>
      <c r="D17" s="12" t="s">
        <v>32</v>
      </c>
      <c r="E17" s="13">
        <f>7253.94*2.4*1.2*0.805*3.83</f>
        <v>64411.157119679985</v>
      </c>
    </row>
    <row r="18" spans="1:5" ht="57.75" customHeight="1" x14ac:dyDescent="0.25">
      <c r="A18" s="10">
        <v>2</v>
      </c>
      <c r="B18" s="14" t="s">
        <v>11</v>
      </c>
      <c r="C18" s="12" t="s">
        <v>12</v>
      </c>
      <c r="D18" s="12" t="s">
        <v>13</v>
      </c>
      <c r="E18" s="13">
        <f>800*1*0.5*3.83</f>
        <v>1532</v>
      </c>
    </row>
    <row r="19" spans="1:5" ht="48" customHeight="1" x14ac:dyDescent="0.25">
      <c r="A19" s="10">
        <v>3</v>
      </c>
      <c r="B19" s="12" t="s">
        <v>14</v>
      </c>
      <c r="C19" s="15" t="s">
        <v>15</v>
      </c>
      <c r="D19" s="16">
        <f>(E17+E18)*0.1</f>
        <v>6594.315711968</v>
      </c>
      <c r="E19" s="13">
        <f>D19</f>
        <v>6594.315711968</v>
      </c>
    </row>
    <row r="20" spans="1:5" ht="48" customHeight="1" x14ac:dyDescent="0.25">
      <c r="A20" s="10">
        <v>4</v>
      </c>
      <c r="B20" s="12" t="s">
        <v>33</v>
      </c>
      <c r="C20" s="12" t="s">
        <v>34</v>
      </c>
      <c r="D20" s="16"/>
      <c r="E20" s="13">
        <v>16473.330000000002</v>
      </c>
    </row>
    <row r="21" spans="1:5" ht="48" customHeight="1" x14ac:dyDescent="0.25">
      <c r="A21" s="10">
        <v>5</v>
      </c>
      <c r="B21" s="12" t="s">
        <v>35</v>
      </c>
      <c r="C21" s="15"/>
      <c r="D21" s="16"/>
      <c r="E21" s="13">
        <v>24373.34</v>
      </c>
    </row>
    <row r="22" spans="1:5" x14ac:dyDescent="0.25">
      <c r="A22" s="18"/>
      <c r="B22" s="19" t="s">
        <v>16</v>
      </c>
      <c r="C22" s="15"/>
      <c r="D22" s="15"/>
      <c r="E22" s="17">
        <f>E21+E20+E19+E18+E17</f>
        <v>113384.14283164797</v>
      </c>
    </row>
    <row r="23" spans="1:5" x14ac:dyDescent="0.25">
      <c r="A23" s="18"/>
      <c r="B23" s="19" t="s">
        <v>28</v>
      </c>
      <c r="C23" s="15"/>
      <c r="D23" s="15"/>
      <c r="E23" s="17">
        <f>ROUND(E22*20%,2)</f>
        <v>22676.83</v>
      </c>
    </row>
    <row r="24" spans="1:5" x14ac:dyDescent="0.25">
      <c r="A24" s="18"/>
      <c r="B24" s="19" t="s">
        <v>17</v>
      </c>
      <c r="C24" s="15"/>
      <c r="D24" s="15"/>
      <c r="E24" s="17">
        <f>E22+E23</f>
        <v>136060.97283164796</v>
      </c>
    </row>
    <row r="25" spans="1:5" x14ac:dyDescent="0.25">
      <c r="A25" s="20"/>
      <c r="B25" s="21"/>
      <c r="C25" s="22"/>
      <c r="D25" s="22"/>
      <c r="E25" s="23"/>
    </row>
    <row r="26" spans="1:5" x14ac:dyDescent="0.25">
      <c r="A26" s="1" t="s">
        <v>0</v>
      </c>
    </row>
    <row r="27" spans="1:5" x14ac:dyDescent="0.25">
      <c r="A27" s="1" t="s">
        <v>18</v>
      </c>
    </row>
    <row r="28" spans="1:5" x14ac:dyDescent="0.25">
      <c r="A28" s="1" t="s">
        <v>19</v>
      </c>
    </row>
    <row r="29" spans="1:5" x14ac:dyDescent="0.25">
      <c r="A29" s="4" t="s">
        <v>20</v>
      </c>
    </row>
    <row r="30" spans="1:5" x14ac:dyDescent="0.25">
      <c r="A30" s="1" t="s">
        <v>29</v>
      </c>
    </row>
    <row r="34" spans="5:5" x14ac:dyDescent="0.25">
      <c r="E34" s="1" t="s">
        <v>21</v>
      </c>
    </row>
  </sheetData>
  <mergeCells count="6">
    <mergeCell ref="B1:D1"/>
    <mergeCell ref="A10:E10"/>
    <mergeCell ref="A13:E13"/>
    <mergeCell ref="A14:E14"/>
    <mergeCell ref="A3:B3"/>
    <mergeCell ref="D3:E3"/>
  </mergeCells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ВЛ ТП 1416 - Хухринова ВН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</dc:creator>
  <cp:lastModifiedBy>Fel'chushkina Kseniya Vladimirovna</cp:lastModifiedBy>
  <cp:lastPrinted>2019-02-19T05:54:58Z</cp:lastPrinted>
  <dcterms:created xsi:type="dcterms:W3CDTF">2019-02-18T10:24:13Z</dcterms:created>
  <dcterms:modified xsi:type="dcterms:W3CDTF">2019-02-27T11:14:42Z</dcterms:modified>
</cp:coreProperties>
</file>