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КЛ Гобров" sheetId="4" r:id="rId1"/>
    <sheet name="Лист1" sheetId="1" r:id="rId2"/>
    <sheet name="Лист2" sheetId="2" r:id="rId3"/>
    <sheet name="Лист3" sheetId="3" r:id="rId4"/>
  </sheets>
  <definedNames>
    <definedName name="_xlnm.Print_Titles" localSheetId="0">'КЛ Гобров'!$16:$16</definedName>
    <definedName name="_xlnm.Print_Area" localSheetId="0">'КЛ Гобров'!$A$1:$I$42</definedName>
  </definedNames>
  <calcPr calcId="152511"/>
</workbook>
</file>

<file path=xl/calcChain.xml><?xml version="1.0" encoding="utf-8"?>
<calcChain xmlns="http://schemas.openxmlformats.org/spreadsheetml/2006/main">
  <c r="I17" i="4" l="1"/>
  <c r="I24" i="4" l="1"/>
  <c r="I29" i="4" l="1"/>
  <c r="I30" i="4" s="1"/>
  <c r="I33" i="4" l="1"/>
  <c r="I34" i="4" s="1"/>
  <c r="I35" i="4" s="1"/>
</calcChain>
</file>

<file path=xl/sharedStrings.xml><?xml version="1.0" encoding="utf-8"?>
<sst xmlns="http://schemas.openxmlformats.org/spreadsheetml/2006/main" count="78" uniqueCount="64">
  <si>
    <t xml:space="preserve">   Приложение  № _____ к договору № _______ от "____"_________________ 2020г. </t>
  </si>
  <si>
    <t xml:space="preserve">ООО «ГорЭнергоСервис»                                                                                                                                                                           </t>
  </si>
  <si>
    <t>Проектирование  КЛ-0,4кВ от РУ-0,4кВ ТП-395 до  нежилого здания с кадастровым номером 64:48:020246:7 по адресу: г.Саратов, ул.Южная,35</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</si>
  <si>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</si>
  <si>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</si>
  <si>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</si>
  <si>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</si>
  <si>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</si>
  <si>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</si>
  <si>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</si>
  <si>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АСБл-1 4х120мм2 </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</si>
  <si>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Х=150(м) 
Количество = 1</t>
  </si>
  <si>
    <t/>
  </si>
  <si>
    <t>Коэффициенты</t>
  </si>
  <si>
    <t>Стадия: Рабочая документация</t>
  </si>
  <si>
    <t>Кст = 0.6</t>
  </si>
  <si>
    <t>Ктек = 4.37
Письмо Минстроя России от 06.05.2020 №17207-ИФ/09</t>
  </si>
  <si>
    <t>K1 = 1.1
Глава 2.8, п.2.8.1.1</t>
  </si>
  <si>
    <t>K2 = 1.4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</si>
  <si>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</si>
  <si>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</si>
  <si>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</si>
  <si>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</si>
  <si>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</si>
  <si>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4.37</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</si>
  <si>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</si>
  <si>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</si>
  <si>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</si>
  <si>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</si>
  <si>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</si>
  <si>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</si>
  <si>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</si>
  <si>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</si>
  <si>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</si>
  <si>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</si>
  <si>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</si>
  <si>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</si>
  <si>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</si>
  <si>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</si>
  <si>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</si>
  <si>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</si>
  <si>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</si>
  <si>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</si>
  <si>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</si>
  <si>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</si>
  <si>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</si>
  <si>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</si>
  <si>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</si>
  <si>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 xml:space="preserve">Смета № </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</si>
  <si>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</si>
  <si>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</si>
  <si>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</si>
  <si>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</si>
  <si>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</si>
  <si>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</si>
  <si>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</si>
  <si>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</si>
  <si>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</si>
  <si>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_____________Е.Н.Стрелин</t>
  </si>
  <si>
    <t>"______"  ________________  2020г.</t>
  </si>
  <si>
    <t>на рабочую документацию</t>
  </si>
  <si>
    <t>(A + B * Xзад) * Количество * Кст * Ктек * K1 * K2
(7763 руб + 42 руб * 150) * 1 * 0.6 * 4.37 * 1.1 * 1.4 * 0.825</t>
  </si>
  <si>
    <t>Директор</t>
  </si>
  <si>
    <t>_____________А.Н.Куликов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</si>
</sst>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9"/>
      <name val="Tahoma"/>
      <family val="2"/>
      <charset val="204"/>
    </font>
    <font>
      <sz val="10"/>
      <name val="Times New Roman"/>
      <family val="1"/>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5" fillId="0" borderId="24">
      <alignment horizontal="center"/>
    </xf>
    <xf numFmtId="0" fontId="3" fillId="0" borderId="0">
      <alignment vertical="top"/>
    </xf>
    <xf numFmtId="0" fontId="16" fillId="0" borderId="24">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24">
      <alignment horizontal="center" wrapText="1"/>
    </xf>
    <xf numFmtId="0" fontId="3" fillId="0" borderId="0">
      <alignment vertical="top"/>
    </xf>
    <xf numFmtId="0" fontId="16" fillId="0" borderId="24">
      <alignment horizontal="center"/>
    </xf>
    <xf numFmtId="0" fontId="2" fillId="0" borderId="0"/>
    <xf numFmtId="0" fontId="16" fillId="0" borderId="0"/>
    <xf numFmtId="0" fontId="16" fillId="0" borderId="24">
      <alignment horizontal="center" wrapText="1"/>
    </xf>
    <xf numFmtId="0" fontId="16" fillId="0" borderId="24">
      <alignment horizontal="center"/>
    </xf>
    <xf numFmtId="0" fontId="16" fillId="0" borderId="24">
      <alignment horizontal="center" wrapText="1"/>
    </xf>
    <xf numFmtId="0" fontId="16" fillId="0" borderId="24">
      <alignment horizontal="center"/>
    </xf>
    <xf numFmtId="0" fontId="16" fillId="0" borderId="0">
      <alignment horizontal="center" vertical="top" wrapText="1"/>
    </xf>
    <xf numFmtId="0" fontId="16"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6" fillId="0" borderId="0">
      <alignment horizontal="left" vertical="top"/>
    </xf>
    <xf numFmtId="0" fontId="16" fillId="0" borderId="0"/>
  </cellStyleXfs>
  <cellXfs count="88">
    <xf numFmtId="0" fontId="0" fillId="0" borderId="0" xfId="0"/>
    <xf numFmtId="0" fontId="6" fillId="0" borderId="0" xfId="0" applyFont="1" applyAlignment="1"/>
    <xf numFmtId="0" fontId="4" fillId="0" borderId="0" xfId="0" applyFont="1"/>
    <xf numFmtId="0" fontId="6" fillId="0" borderId="0" xfId="0" applyFont="1"/>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5" fillId="0" borderId="1" xfId="0" applyNumberFormat="1" applyFont="1" applyBorder="1" applyAlignment="1">
      <alignment horizontal="center" wrapText="1"/>
    </xf>
    <xf numFmtId="0" fontId="5" fillId="0" borderId="1" xfId="0" applyNumberFormat="1" applyFont="1" applyBorder="1" applyAlignment="1">
      <alignment horizontal="center" wrapText="1"/>
    </xf>
    <xf numFmtId="49" fontId="11" fillId="0" borderId="8" xfId="0" applyNumberFormat="1" applyFont="1" applyBorder="1" applyAlignment="1">
      <alignment horizontal="center" vertical="top" wrapText="1"/>
    </xf>
    <xf numFmtId="0" fontId="13"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49" fontId="11" fillId="0" borderId="12" xfId="0" applyNumberFormat="1" applyFont="1" applyBorder="1" applyAlignment="1">
      <alignment horizontal="right" vertical="top" wrapText="1"/>
    </xf>
    <xf numFmtId="0" fontId="11" fillId="0" borderId="12" xfId="0" applyNumberFormat="1" applyFont="1" applyBorder="1" applyAlignment="1">
      <alignment horizontal="left" vertical="top" wrapText="1"/>
    </xf>
    <xf numFmtId="0" fontId="11" fillId="0" borderId="12" xfId="0" applyNumberFormat="1" applyFont="1" applyBorder="1" applyAlignment="1">
      <alignment horizontal="right" vertical="top" wrapText="1"/>
    </xf>
    <xf numFmtId="49" fontId="11" fillId="0" borderId="16" xfId="0" applyNumberFormat="1" applyFont="1" applyBorder="1" applyAlignment="1">
      <alignment horizontal="right" vertical="top" wrapText="1"/>
    </xf>
    <xf numFmtId="0" fontId="5" fillId="0" borderId="16" xfId="0" applyNumberFormat="1" applyFont="1" applyBorder="1" applyAlignment="1">
      <alignment horizontal="left" vertical="top" wrapText="1"/>
    </xf>
    <xf numFmtId="0" fontId="5" fillId="0" borderId="16" xfId="0" applyNumberFormat="1" applyFont="1" applyBorder="1" applyAlignment="1">
      <alignment horizontal="right" vertical="top" wrapText="1"/>
    </xf>
    <xf numFmtId="49" fontId="11" fillId="0" borderId="20" xfId="0" applyNumberFormat="1" applyFont="1" applyBorder="1" applyAlignment="1">
      <alignment horizontal="right" vertical="top" wrapText="1"/>
    </xf>
    <xf numFmtId="0" fontId="14" fillId="0" borderId="20" xfId="0" applyNumberFormat="1" applyFont="1" applyBorder="1" applyAlignment="1">
      <alignment horizontal="left" vertical="top" wrapText="1"/>
    </xf>
    <xf numFmtId="0" fontId="5" fillId="0" borderId="20" xfId="0" applyNumberFormat="1" applyFont="1" applyBorder="1" applyAlignment="1">
      <alignment horizontal="right" vertical="top" wrapText="1"/>
    </xf>
    <xf numFmtId="49" fontId="11" fillId="0" borderId="20" xfId="0" applyNumberFormat="1" applyFont="1" applyBorder="1" applyAlignment="1">
      <alignment horizontal="center" vertical="top" wrapText="1"/>
    </xf>
    <xf numFmtId="0" fontId="11" fillId="0" borderId="20" xfId="0" applyNumberFormat="1" applyFont="1" applyBorder="1" applyAlignment="1">
      <alignment horizontal="left" vertical="top" wrapText="1"/>
    </xf>
    <xf numFmtId="4" fontId="11" fillId="0" borderId="20" xfId="0" applyNumberFormat="1" applyFont="1" applyBorder="1" applyAlignment="1">
      <alignment horizontal="right" vertical="top" wrapText="1"/>
    </xf>
    <xf numFmtId="4" fontId="4" fillId="0" borderId="0" xfId="0" applyNumberFormat="1" applyFont="1"/>
    <xf numFmtId="49" fontId="11" fillId="0" borderId="24" xfId="0" applyNumberFormat="1" applyFont="1" applyBorder="1" applyAlignment="1">
      <alignment horizontal="center" vertical="top" wrapText="1"/>
    </xf>
    <xf numFmtId="0" fontId="5" fillId="0" borderId="24" xfId="0" applyNumberFormat="1" applyFont="1" applyBorder="1" applyAlignment="1">
      <alignment horizontal="left" vertical="top" wrapText="1"/>
    </xf>
    <xf numFmtId="4" fontId="5" fillId="0" borderId="24" xfId="0" applyNumberFormat="1" applyFont="1" applyBorder="1" applyAlignment="1">
      <alignment horizontal="right" vertical="top" wrapText="1"/>
    </xf>
    <xf numFmtId="4" fontId="5" fillId="0" borderId="24" xfId="0" applyNumberFormat="1" applyFont="1" applyFill="1" applyBorder="1" applyAlignment="1">
      <alignment horizontal="right" vertical="top" wrapText="1"/>
    </xf>
    <xf numFmtId="0" fontId="14" fillId="0" borderId="24" xfId="0" applyNumberFormat="1" applyFont="1" applyBorder="1" applyAlignment="1">
      <alignment horizontal="left" vertical="top" wrapText="1"/>
    </xf>
    <xf numFmtId="0" fontId="12" fillId="0" borderId="24" xfId="0" applyNumberFormat="1" applyFont="1" applyBorder="1" applyAlignment="1">
      <alignment horizontal="left" vertical="top" wrapText="1"/>
    </xf>
    <xf numFmtId="4" fontId="11" fillId="0" borderId="24" xfId="0" applyNumberFormat="1" applyFont="1" applyBorder="1" applyAlignment="1">
      <alignment horizontal="right" vertical="top" wrapText="1"/>
    </xf>
    <xf numFmtId="0" fontId="5" fillId="0" borderId="0" xfId="0" applyNumberFormat="1" applyFont="1" applyAlignment="1">
      <alignment wrapText="1"/>
    </xf>
    <xf numFmtId="0" fontId="17" fillId="0" borderId="0" xfId="0" applyFont="1"/>
    <xf numFmtId="0" fontId="0" fillId="0" borderId="0" xfId="0" applyNumberFormat="1" applyFont="1" applyAlignment="1">
      <alignment horizontal="left" vertical="top"/>
    </xf>
    <xf numFmtId="0" fontId="0" fillId="0" borderId="0" xfId="0" applyNumberFormat="1" applyFont="1"/>
    <xf numFmtId="0" fontId="0" fillId="0" borderId="0" xfId="0" applyNumberFormat="1" applyFont="1" applyAlignment="1">
      <alignment wrapText="1"/>
    </xf>
    <xf numFmtId="0" fontId="18" fillId="0" borderId="0" xfId="0" applyFont="1"/>
    <xf numFmtId="0" fontId="10" fillId="0" borderId="0" xfId="0" applyNumberFormat="1" applyFont="1" applyAlignment="1">
      <alignment wrapText="1"/>
    </xf>
    <xf numFmtId="0" fontId="0" fillId="0" borderId="0" xfId="0" applyNumberFormat="1" applyFont="1" applyAlignment="1"/>
    <xf numFmtId="0" fontId="18" fillId="0" borderId="0" xfId="0" applyFont="1" applyAlignment="1">
      <alignment horizontal="left" vertical="center"/>
    </xf>
    <xf numFmtId="0" fontId="17" fillId="0" borderId="0" xfId="0" applyFont="1" applyAlignment="1">
      <alignment horizontal="left" vertical="center"/>
    </xf>
    <xf numFmtId="0" fontId="0" fillId="0" borderId="0" xfId="0" applyNumberFormat="1" applyFont="1" applyAlignment="1">
      <alignment horizontal="left" vertical="top" wrapText="1"/>
    </xf>
    <xf numFmtId="0" fontId="0" fillId="0" borderId="0" xfId="0"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0" fillId="0" borderId="0" xfId="0" applyNumberFormat="1" applyFont="1" applyAlignment="1">
      <alignment horizontal="left" vertical="top" wrapText="1"/>
    </xf>
    <xf numFmtId="0" fontId="5" fillId="0" borderId="5" xfId="0" applyNumberFormat="1" applyFont="1" applyBorder="1" applyAlignment="1">
      <alignment horizontal="center"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5" fillId="0" borderId="9"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1" fillId="0" borderId="15" xfId="0" applyNumberFormat="1" applyFont="1" applyBorder="1" applyAlignment="1">
      <alignment horizontal="left" vertical="top" wrapText="1"/>
    </xf>
    <xf numFmtId="0" fontId="5" fillId="0" borderId="17"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3" xfId="0" applyNumberFormat="1" applyFont="1" applyBorder="1" applyAlignment="1">
      <alignment horizontal="left" vertical="top" wrapText="1"/>
    </xf>
    <xf numFmtId="0" fontId="13" fillId="0" borderId="9" xfId="0" applyNumberFormat="1" applyFont="1" applyBorder="1" applyAlignment="1">
      <alignment horizontal="left" vertical="top" wrapText="1"/>
    </xf>
    <xf numFmtId="0" fontId="13" fillId="0" borderId="11"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11" fillId="0" borderId="21" xfId="0" applyNumberFormat="1" applyFont="1" applyBorder="1" applyAlignment="1">
      <alignment horizontal="left" vertical="top" wrapText="1"/>
    </xf>
    <xf numFmtId="0" fontId="11" fillId="0" borderId="22"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7" xfId="0" applyNumberFormat="1" applyFont="1" applyBorder="1" applyAlignment="1">
      <alignment horizontal="left" vertical="top" wrapText="1"/>
    </xf>
    <xf numFmtId="0" fontId="5" fillId="0" borderId="25" xfId="0" applyNumberFormat="1" applyFont="1" applyBorder="1" applyAlignment="1">
      <alignment horizontal="left" vertical="center" wrapText="1"/>
    </xf>
    <xf numFmtId="0" fontId="5" fillId="0" borderId="26" xfId="0" applyNumberFormat="1" applyFont="1" applyBorder="1" applyAlignment="1">
      <alignment horizontal="left" vertical="center" wrapText="1"/>
    </xf>
    <xf numFmtId="0" fontId="5" fillId="0" borderId="25" xfId="0" applyNumberFormat="1" applyFont="1" applyBorder="1" applyAlignment="1">
      <alignment horizontal="center" vertical="top" wrapText="1"/>
    </xf>
    <xf numFmtId="0" fontId="5" fillId="0" borderId="27" xfId="0" applyNumberFormat="1" applyFont="1" applyBorder="1" applyAlignment="1">
      <alignment horizontal="center" vertical="top" wrapText="1"/>
    </xf>
    <xf numFmtId="0" fontId="5" fillId="0" borderId="26" xfId="0" applyNumberFormat="1" applyFont="1" applyBorder="1" applyAlignment="1">
      <alignment horizontal="center"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59926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1"/>
  <sheetViews>
    <sheetView tabSelected="1" topLeftCell="A25" zoomScaleNormal="100" workbookViewId="0">
      <selection activeCell="K30" sqref="K30"/>
    </sheetView>
  </sheetViews>
  <sheetFormatPr defaultColWidth="9.140625" defaultRowHeight="14.25" x14ac:dyDescent="0.2"/>
  <cols>
    <col min="1" max="1" width="5.7109375" style="2" customWidth="1"/>
    <col min="2" max="3" width="8.28515625" style="2" customWidth="1"/>
    <col min="4" max="7" width="10.28515625" style="2" customWidth="1"/>
    <col min="8" max="8" width="13" style="2" customWidth="1"/>
    <col min="9" max="9" width="15" style="2" customWidth="1"/>
    <col min="10" max="10" width="12.7109375" style="2" customWidth="1"/>
    <col min="11" max="11" width="13.28515625" style="2" customWidth="1"/>
    <col min="12" max="16384" width="9.140625" style="2"/>
  </cols>
  <sheetData>
    <row r="1" spans="1:256" s="38" customFormat="1" ht="25.5" customHeight="1" x14ac:dyDescent="0.25">
      <c r="A1"/>
      <c r="B1"/>
      <c r="C1" s="46" t="s">
        <v>0</v>
      </c>
      <c r="D1" s="46"/>
      <c r="E1" s="46"/>
      <c r="F1" s="46"/>
      <c r="G1" s="46"/>
      <c r="H1" s="46"/>
      <c r="I1" s="46"/>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42" customFormat="1" ht="15" x14ac:dyDescent="0.25">
      <c r="A2"/>
      <c r="B2"/>
      <c r="C2"/>
      <c r="D2"/>
      <c r="E2"/>
      <c r="F2" s="38"/>
      <c r="G2" s="38"/>
      <c r="H2" s="38"/>
      <c r="I2" s="38"/>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42" customFormat="1" ht="12.75" customHeight="1" x14ac:dyDescent="0.25">
      <c r="A3" s="53" t="s">
        <v>52</v>
      </c>
      <c r="B3" s="53"/>
      <c r="C3" s="53"/>
      <c r="D3" s="53"/>
      <c r="E3"/>
      <c r="F3" s="38"/>
      <c r="G3" s="38" t="s">
        <v>53</v>
      </c>
      <c r="H3" s="38"/>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42" customFormat="1" ht="13.5" customHeight="1" x14ac:dyDescent="0.25">
      <c r="A4" s="53" t="s">
        <v>54</v>
      </c>
      <c r="B4" s="53"/>
      <c r="C4" s="53"/>
      <c r="D4" s="45"/>
      <c r="E4"/>
      <c r="F4" s="38"/>
      <c r="G4" s="38" t="s">
        <v>55</v>
      </c>
      <c r="H4" s="38"/>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42" customFormat="1" ht="12.75" customHeight="1" x14ac:dyDescent="0.25">
      <c r="A5" s="36" t="s">
        <v>62</v>
      </c>
      <c r="B5" s="36"/>
      <c r="C5" s="45"/>
      <c r="D5" s="45"/>
      <c r="E5"/>
      <c r="F5" s="38"/>
      <c r="G5" s="36" t="s">
        <v>56</v>
      </c>
      <c r="H5" s="36"/>
      <c r="I5" s="36"/>
      <c r="K5" s="36"/>
      <c r="L5" s="3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42" customFormat="1" ht="12.75" customHeight="1" x14ac:dyDescent="0.25">
      <c r="A6" s="36" t="s">
        <v>1</v>
      </c>
      <c r="B6" s="36"/>
      <c r="C6" s="45"/>
      <c r="D6" s="45"/>
      <c r="E6"/>
      <c r="F6" s="38"/>
      <c r="G6" s="36" t="s">
        <v>57</v>
      </c>
      <c r="H6" s="36"/>
      <c r="I6" s="36"/>
      <c r="K6" s="36"/>
      <c r="L6" s="3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42" customFormat="1" ht="12.75" customHeight="1" x14ac:dyDescent="0.25">
      <c r="A7"/>
      <c r="B7"/>
      <c r="C7"/>
      <c r="D7"/>
      <c r="E7"/>
      <c r="F7" s="38"/>
      <c r="G7" s="36"/>
      <c r="H7" s="36"/>
      <c r="I7" s="36"/>
      <c r="K7" s="36"/>
      <c r="L7" s="36"/>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42" customFormat="1" ht="38.25" customHeight="1" x14ac:dyDescent="0.25">
      <c r="A8" s="40" t="s">
        <v>63</v>
      </c>
      <c r="B8" s="36"/>
      <c r="C8" s="45"/>
      <c r="D8" s="45"/>
      <c r="E8"/>
      <c r="F8" s="38"/>
      <c r="G8" s="40" t="s">
        <v>58</v>
      </c>
      <c r="H8" s="36"/>
      <c r="I8" s="36"/>
      <c r="K8" s="36"/>
      <c r="L8" s="36"/>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42" customFormat="1" ht="22.5" customHeight="1" x14ac:dyDescent="0.25">
      <c r="A9" s="43" t="s">
        <v>59</v>
      </c>
      <c r="B9" s="44"/>
      <c r="C9" s="45"/>
      <c r="D9" s="45"/>
      <c r="E9"/>
      <c r="F9" s="38"/>
      <c r="G9" s="40" t="s">
        <v>59</v>
      </c>
      <c r="H9" s="36"/>
      <c r="I9" s="36"/>
      <c r="K9" s="36"/>
      <c r="L9" s="3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5" x14ac:dyDescent="0.25">
      <c r="A10" s="47" t="s">
        <v>48</v>
      </c>
      <c r="B10" s="47"/>
      <c r="C10" s="47"/>
      <c r="D10" s="47"/>
      <c r="E10" s="47"/>
      <c r="F10" s="47"/>
      <c r="G10" s="47"/>
      <c r="H10" s="47"/>
      <c r="I10" s="1"/>
    </row>
    <row r="11" spans="1:256" ht="15" x14ac:dyDescent="0.25">
      <c r="A11" s="48" t="s">
        <v>60</v>
      </c>
      <c r="B11" s="48"/>
      <c r="C11" s="48"/>
      <c r="D11" s="48"/>
      <c r="E11" s="48"/>
      <c r="F11" s="48"/>
      <c r="G11" s="48"/>
      <c r="H11" s="48"/>
      <c r="I11" s="1"/>
    </row>
    <row r="12" spans="1:256" ht="5.25" customHeight="1" x14ac:dyDescent="0.25">
      <c r="E12" s="3"/>
    </row>
    <row r="13" spans="1:256" ht="49.15" customHeight="1" x14ac:dyDescent="0.2">
      <c r="A13" s="49" t="s">
        <v>2</v>
      </c>
      <c r="B13" s="49"/>
      <c r="C13" s="49"/>
      <c r="D13" s="49"/>
      <c r="E13" s="49"/>
      <c r="F13" s="49"/>
      <c r="G13" s="49"/>
      <c r="H13" s="49"/>
      <c r="I13" s="49"/>
    </row>
    <row r="14" spans="1:256" ht="14.25" customHeight="1" x14ac:dyDescent="0.2">
      <c r="A14" s="4"/>
      <c r="D14" s="5"/>
      <c r="E14" s="6" t="s">
        <v>3</v>
      </c>
    </row>
    <row r="15" spans="1:256" ht="105" customHeight="1" x14ac:dyDescent="0.2">
      <c r="A15" s="7" t="s">
        <v>4</v>
      </c>
      <c r="B15" s="50" t="s">
        <v>5</v>
      </c>
      <c r="C15" s="51"/>
      <c r="D15" s="50" t="s">
        <v>6</v>
      </c>
      <c r="E15" s="52"/>
      <c r="F15" s="52"/>
      <c r="G15" s="51"/>
      <c r="H15" s="8" t="s">
        <v>7</v>
      </c>
      <c r="I15" s="7" t="s">
        <v>8</v>
      </c>
    </row>
    <row r="16" spans="1:256" x14ac:dyDescent="0.2">
      <c r="A16" s="9" t="s">
        <v>9</v>
      </c>
      <c r="B16" s="54">
        <v>2</v>
      </c>
      <c r="C16" s="55"/>
      <c r="D16" s="54">
        <v>3</v>
      </c>
      <c r="E16" s="56"/>
      <c r="F16" s="56"/>
      <c r="G16" s="55"/>
      <c r="H16" s="10">
        <v>4</v>
      </c>
      <c r="I16" s="10">
        <v>5</v>
      </c>
    </row>
    <row r="17" spans="1:10" ht="150.75" customHeight="1" x14ac:dyDescent="0.2">
      <c r="A17" s="11" t="s">
        <v>9</v>
      </c>
      <c r="B17" s="57" t="s">
        <v>10</v>
      </c>
      <c r="C17" s="58"/>
      <c r="D17" s="59" t="s">
        <v>11</v>
      </c>
      <c r="E17" s="60"/>
      <c r="F17" s="60"/>
      <c r="G17" s="61"/>
      <c r="H17" s="12" t="s">
        <v>61</v>
      </c>
      <c r="I17" s="13">
        <f>(7763+42*150)*1*0.6*4.37*1.1*1.4*0.825</f>
        <v>46847.382812999997</v>
      </c>
      <c r="J17" s="14"/>
    </row>
    <row r="18" spans="1:10" ht="13.9" customHeight="1" x14ac:dyDescent="0.2">
      <c r="A18" s="15" t="s">
        <v>12</v>
      </c>
      <c r="B18" s="62" t="s">
        <v>13</v>
      </c>
      <c r="C18" s="63"/>
      <c r="D18" s="62"/>
      <c r="E18" s="64"/>
      <c r="F18" s="64"/>
      <c r="G18" s="63"/>
      <c r="H18" s="16"/>
      <c r="I18" s="17"/>
    </row>
    <row r="19" spans="1:10" ht="30" customHeight="1" x14ac:dyDescent="0.2">
      <c r="A19" s="18" t="s">
        <v>12</v>
      </c>
      <c r="B19" s="65" t="s">
        <v>14</v>
      </c>
      <c r="C19" s="66"/>
      <c r="D19" s="65" t="s">
        <v>15</v>
      </c>
      <c r="E19" s="67"/>
      <c r="F19" s="67"/>
      <c r="G19" s="66"/>
      <c r="H19" s="19"/>
      <c r="I19" s="20"/>
    </row>
    <row r="20" spans="1:10" ht="52.9" customHeight="1" x14ac:dyDescent="0.2">
      <c r="A20" s="18" t="s">
        <v>12</v>
      </c>
      <c r="B20" s="65"/>
      <c r="C20" s="66"/>
      <c r="D20" s="65" t="s">
        <v>16</v>
      </c>
      <c r="E20" s="67"/>
      <c r="F20" s="67"/>
      <c r="G20" s="66"/>
      <c r="H20" s="19"/>
      <c r="I20" s="20"/>
    </row>
    <row r="21" spans="1:10" ht="33" customHeight="1" x14ac:dyDescent="0.2">
      <c r="A21" s="18" t="s">
        <v>12</v>
      </c>
      <c r="B21" s="65"/>
      <c r="C21" s="66"/>
      <c r="D21" s="65" t="s">
        <v>17</v>
      </c>
      <c r="E21" s="67"/>
      <c r="F21" s="67"/>
      <c r="G21" s="66"/>
      <c r="H21" s="19"/>
      <c r="I21" s="20"/>
    </row>
    <row r="22" spans="1:10" ht="38.450000000000003" customHeight="1" x14ac:dyDescent="0.2">
      <c r="A22" s="18" t="s">
        <v>12</v>
      </c>
      <c r="B22" s="65"/>
      <c r="C22" s="66"/>
      <c r="D22" s="65" t="s">
        <v>18</v>
      </c>
      <c r="E22" s="67"/>
      <c r="F22" s="67"/>
      <c r="G22" s="66"/>
      <c r="H22" s="19"/>
      <c r="I22" s="20"/>
    </row>
    <row r="23" spans="1:10" ht="66" customHeight="1" x14ac:dyDescent="0.2">
      <c r="A23" s="21" t="s">
        <v>12</v>
      </c>
      <c r="B23" s="68" t="s">
        <v>19</v>
      </c>
      <c r="C23" s="69"/>
      <c r="D23" s="68"/>
      <c r="E23" s="70"/>
      <c r="F23" s="70"/>
      <c r="G23" s="69"/>
      <c r="H23" s="22" t="s">
        <v>20</v>
      </c>
      <c r="I23" s="23"/>
    </row>
    <row r="24" spans="1:10" ht="129" customHeight="1" x14ac:dyDescent="0.2">
      <c r="A24" s="11" t="s">
        <v>21</v>
      </c>
      <c r="B24" s="57" t="s">
        <v>22</v>
      </c>
      <c r="C24" s="58"/>
      <c r="D24" s="71" t="s">
        <v>23</v>
      </c>
      <c r="E24" s="72"/>
      <c r="F24" s="72"/>
      <c r="G24" s="73"/>
      <c r="H24" s="12" t="s">
        <v>24</v>
      </c>
      <c r="I24" s="13">
        <f>(0+ 800 * 1) * 1* 0.5 * 4.37</f>
        <v>1748</v>
      </c>
    </row>
    <row r="25" spans="1:10" ht="13.9" customHeight="1" x14ac:dyDescent="0.2">
      <c r="A25" s="15" t="s">
        <v>12</v>
      </c>
      <c r="B25" s="62" t="s">
        <v>13</v>
      </c>
      <c r="C25" s="63"/>
      <c r="D25" s="62"/>
      <c r="E25" s="64"/>
      <c r="F25" s="64"/>
      <c r="G25" s="63"/>
      <c r="H25" s="16"/>
      <c r="I25" s="17"/>
    </row>
    <row r="26" spans="1:10" ht="32.450000000000003" customHeight="1" x14ac:dyDescent="0.2">
      <c r="A26" s="18" t="s">
        <v>12</v>
      </c>
      <c r="B26" s="65" t="s">
        <v>25</v>
      </c>
      <c r="C26" s="66"/>
      <c r="D26" s="65" t="s">
        <v>26</v>
      </c>
      <c r="E26" s="67"/>
      <c r="F26" s="67"/>
      <c r="G26" s="66"/>
      <c r="H26" s="19"/>
      <c r="I26" s="20"/>
    </row>
    <row r="27" spans="1:10" ht="46.9" customHeight="1" x14ac:dyDescent="0.2">
      <c r="A27" s="18" t="s">
        <v>12</v>
      </c>
      <c r="B27" s="65"/>
      <c r="C27" s="66"/>
      <c r="D27" s="65" t="s">
        <v>16</v>
      </c>
      <c r="E27" s="67"/>
      <c r="F27" s="67"/>
      <c r="G27" s="66"/>
      <c r="H27" s="19"/>
      <c r="I27" s="20"/>
    </row>
    <row r="28" spans="1:10" ht="39.75" customHeight="1" x14ac:dyDescent="0.2">
      <c r="A28" s="21" t="s">
        <v>12</v>
      </c>
      <c r="B28" s="68" t="s">
        <v>19</v>
      </c>
      <c r="C28" s="69"/>
      <c r="D28" s="68"/>
      <c r="E28" s="70"/>
      <c r="F28" s="70"/>
      <c r="G28" s="69"/>
      <c r="H28" s="22" t="s">
        <v>27</v>
      </c>
      <c r="I28" s="23"/>
    </row>
    <row r="29" spans="1:10" ht="18" customHeight="1" x14ac:dyDescent="0.2">
      <c r="A29" s="24" t="s">
        <v>28</v>
      </c>
      <c r="B29" s="74" t="s">
        <v>29</v>
      </c>
      <c r="C29" s="75"/>
      <c r="D29" s="74"/>
      <c r="E29" s="76"/>
      <c r="F29" s="76"/>
      <c r="G29" s="75"/>
      <c r="H29" s="25"/>
      <c r="I29" s="26">
        <f>ROUND(SUM(I17:I28),2)</f>
        <v>48595.38</v>
      </c>
      <c r="J29" s="27"/>
    </row>
    <row r="30" spans="1:10" ht="35.25" customHeight="1" x14ac:dyDescent="0.2">
      <c r="A30" s="28" t="s">
        <v>30</v>
      </c>
      <c r="B30" s="77" t="s">
        <v>31</v>
      </c>
      <c r="C30" s="78"/>
      <c r="D30" s="77"/>
      <c r="E30" s="79"/>
      <c r="F30" s="79"/>
      <c r="G30" s="78"/>
      <c r="H30" s="29" t="s">
        <v>32</v>
      </c>
      <c r="I30" s="30">
        <f>I29*0.1</f>
        <v>4859.5379999999996</v>
      </c>
    </row>
    <row r="31" spans="1:10" ht="52.5" customHeight="1" x14ac:dyDescent="0.2">
      <c r="A31" s="28" t="s">
        <v>33</v>
      </c>
      <c r="B31" s="83" t="s">
        <v>34</v>
      </c>
      <c r="C31" s="84"/>
      <c r="D31" s="85"/>
      <c r="E31" s="86"/>
      <c r="F31" s="86"/>
      <c r="G31" s="87"/>
      <c r="H31" s="29"/>
      <c r="I31" s="31">
        <v>9800</v>
      </c>
    </row>
    <row r="32" spans="1:10" ht="50.25" customHeight="1" x14ac:dyDescent="0.2">
      <c r="A32" s="28" t="s">
        <v>35</v>
      </c>
      <c r="B32" s="83" t="s">
        <v>36</v>
      </c>
      <c r="C32" s="84"/>
      <c r="D32" s="85"/>
      <c r="E32" s="86"/>
      <c r="F32" s="86"/>
      <c r="G32" s="87"/>
      <c r="H32" s="29"/>
      <c r="I32" s="30">
        <v>43385</v>
      </c>
      <c r="J32" s="27"/>
    </row>
    <row r="33" spans="1:256" ht="13.9" customHeight="1" x14ac:dyDescent="0.2">
      <c r="A33" s="28" t="s">
        <v>37</v>
      </c>
      <c r="B33" s="77" t="s">
        <v>38</v>
      </c>
      <c r="C33" s="78"/>
      <c r="D33" s="77"/>
      <c r="E33" s="79"/>
      <c r="F33" s="79"/>
      <c r="G33" s="78"/>
      <c r="H33" s="32" t="s">
        <v>39</v>
      </c>
      <c r="I33" s="30">
        <f>ROUND(SUM(I29:I32),2)</f>
        <v>106639.92</v>
      </c>
    </row>
    <row r="34" spans="1:256" ht="13.9" customHeight="1" x14ac:dyDescent="0.2">
      <c r="A34" s="28" t="s">
        <v>40</v>
      </c>
      <c r="B34" s="77" t="s">
        <v>41</v>
      </c>
      <c r="C34" s="78"/>
      <c r="D34" s="77"/>
      <c r="E34" s="79"/>
      <c r="F34" s="79"/>
      <c r="G34" s="78"/>
      <c r="H34" s="32" t="s">
        <v>42</v>
      </c>
      <c r="I34" s="30">
        <f>I33*0.2</f>
        <v>21327.984</v>
      </c>
    </row>
    <row r="35" spans="1:256" ht="13.9" customHeight="1" x14ac:dyDescent="0.2">
      <c r="A35" s="28" t="s">
        <v>43</v>
      </c>
      <c r="B35" s="80" t="s">
        <v>44</v>
      </c>
      <c r="C35" s="81"/>
      <c r="D35" s="80"/>
      <c r="E35" s="82"/>
      <c r="F35" s="82"/>
      <c r="G35" s="81"/>
      <c r="H35" s="33" t="s">
        <v>45</v>
      </c>
      <c r="I35" s="34">
        <f>ROUND(I33+I34,2)</f>
        <v>127967.9</v>
      </c>
    </row>
    <row r="36" spans="1:256" x14ac:dyDescent="0.2">
      <c r="A36" s="35"/>
      <c r="B36" s="35"/>
      <c r="C36" s="35"/>
      <c r="D36" s="35"/>
      <c r="E36" s="35"/>
      <c r="F36" s="35"/>
      <c r="G36" s="35"/>
      <c r="H36" s="35"/>
      <c r="I36" s="35"/>
    </row>
    <row r="37" spans="1:256" s="37" customFormat="1" ht="24.95" customHeight="1" x14ac:dyDescent="0.25">
      <c r="A37" s="36" t="s">
        <v>46</v>
      </c>
      <c r="B37" s="36"/>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36"/>
      <c r="FI37" s="36"/>
      <c r="FJ37" s="36"/>
      <c r="FK37" s="36"/>
      <c r="FL37" s="36"/>
      <c r="FM37" s="36"/>
      <c r="FN37" s="36"/>
      <c r="FO37" s="36"/>
      <c r="FP37" s="36"/>
      <c r="FQ37" s="36"/>
      <c r="FR37" s="36"/>
      <c r="FS37" s="36"/>
      <c r="FT37" s="36"/>
      <c r="FU37" s="36"/>
      <c r="FV37" s="36"/>
      <c r="FW37" s="36"/>
      <c r="FX37" s="36"/>
      <c r="FY37" s="36"/>
      <c r="FZ37" s="36"/>
      <c r="GA37" s="36"/>
      <c r="GB37" s="36"/>
      <c r="GC37" s="36"/>
      <c r="GD37" s="36"/>
      <c r="GE37" s="36"/>
      <c r="GF37" s="36"/>
      <c r="GG37" s="36"/>
      <c r="GH37" s="36"/>
      <c r="GI37" s="36"/>
      <c r="GJ37" s="36"/>
      <c r="GK37" s="36"/>
      <c r="GL37" s="36"/>
      <c r="GM37" s="36"/>
      <c r="GN37" s="36"/>
      <c r="GO37" s="36"/>
      <c r="GP37" s="36"/>
      <c r="GQ37" s="36"/>
      <c r="GR37" s="36"/>
      <c r="GS37" s="36"/>
      <c r="GT37" s="36"/>
      <c r="GU37" s="36"/>
      <c r="GV37" s="36"/>
      <c r="GW37" s="36"/>
      <c r="GX37" s="36"/>
      <c r="GY37" s="36"/>
      <c r="GZ37" s="36"/>
      <c r="HA37" s="36"/>
      <c r="HB37" s="36"/>
      <c r="HC37" s="36"/>
      <c r="HD37" s="36"/>
      <c r="HE37" s="36"/>
      <c r="HF37" s="36"/>
      <c r="HG37" s="36"/>
      <c r="HH37" s="36"/>
      <c r="HI37" s="36"/>
      <c r="HJ37" s="36"/>
      <c r="HK37" s="36"/>
      <c r="HL37" s="36"/>
      <c r="HM37" s="36"/>
      <c r="HN37" s="36"/>
      <c r="HO37" s="36"/>
      <c r="HP37" s="36"/>
      <c r="HQ37" s="36"/>
      <c r="HR37" s="36"/>
      <c r="HS37" s="36"/>
      <c r="HT37" s="36"/>
      <c r="HU37" s="36"/>
      <c r="HV37" s="36"/>
      <c r="HW37" s="36"/>
      <c r="HX37" s="36"/>
      <c r="HY37" s="36"/>
      <c r="HZ37" s="36"/>
      <c r="IA37" s="36"/>
      <c r="IB37" s="36"/>
      <c r="IC37" s="36"/>
      <c r="ID37" s="36"/>
      <c r="IE37" s="36"/>
      <c r="IF37" s="36"/>
      <c r="IG37" s="36"/>
      <c r="IH37" s="36"/>
      <c r="II37" s="36"/>
      <c r="IJ37" s="36"/>
      <c r="IK37" s="36"/>
      <c r="IL37" s="36"/>
      <c r="IM37" s="36"/>
      <c r="IN37" s="36"/>
      <c r="IO37" s="36"/>
      <c r="IP37" s="36"/>
      <c r="IQ37" s="36"/>
      <c r="IR37" s="36"/>
      <c r="IS37" s="36"/>
      <c r="IT37" s="36"/>
      <c r="IU37" s="36"/>
      <c r="IV37" s="36"/>
    </row>
    <row r="38" spans="1:256" s="38" customFormat="1" ht="15.75" x14ac:dyDescent="0.25">
      <c r="A38" s="36" t="s">
        <v>49</v>
      </c>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row>
    <row r="39" spans="1:256" s="39" customFormat="1" ht="12.75" customHeight="1" x14ac:dyDescent="0.25">
      <c r="A39" s="36" t="s">
        <v>50</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c r="DJ39" s="36"/>
      <c r="DK39" s="36"/>
      <c r="DL39" s="36"/>
      <c r="DM39" s="36"/>
      <c r="DN39" s="36"/>
      <c r="DO39" s="36"/>
      <c r="DP39" s="36"/>
      <c r="DQ39" s="36"/>
      <c r="DR39" s="36"/>
      <c r="DS39" s="36"/>
      <c r="DT39" s="36"/>
      <c r="DU39" s="36"/>
      <c r="DV39" s="36"/>
      <c r="DW39" s="36"/>
      <c r="DX39" s="36"/>
      <c r="DY39" s="36"/>
      <c r="DZ39" s="36"/>
      <c r="EA39" s="36"/>
      <c r="EB39" s="36"/>
      <c r="EC39" s="36"/>
      <c r="ED39" s="36"/>
      <c r="EE39" s="36"/>
      <c r="EF39" s="36"/>
      <c r="EG39" s="36"/>
      <c r="EH39" s="36"/>
      <c r="EI39" s="36"/>
      <c r="EJ39" s="36"/>
      <c r="EK39" s="36"/>
      <c r="EL39" s="36"/>
      <c r="EM39" s="36"/>
      <c r="EN39" s="36"/>
      <c r="EO39" s="36"/>
      <c r="EP39" s="36"/>
      <c r="EQ39" s="36"/>
      <c r="ER39" s="36"/>
      <c r="ES39" s="36"/>
      <c r="ET39" s="36"/>
      <c r="EU39" s="36"/>
      <c r="EV39" s="36"/>
      <c r="EW39" s="36"/>
      <c r="EX39" s="36"/>
      <c r="EY39" s="36"/>
      <c r="EZ39" s="36"/>
      <c r="FA39" s="36"/>
      <c r="FB39" s="36"/>
      <c r="FC39" s="36"/>
      <c r="FD39" s="36"/>
      <c r="FE39" s="36"/>
      <c r="FF39" s="36"/>
      <c r="FG39" s="36"/>
      <c r="FH39" s="36"/>
      <c r="FI39" s="36"/>
      <c r="FJ39" s="36"/>
      <c r="FK39" s="36"/>
      <c r="FL39" s="36"/>
      <c r="FM39" s="36"/>
      <c r="FN39" s="36"/>
      <c r="FO39" s="36"/>
      <c r="FP39" s="36"/>
      <c r="FQ39" s="36"/>
      <c r="FR39" s="36"/>
      <c r="FS39" s="36"/>
      <c r="FT39" s="36"/>
      <c r="FU39" s="36"/>
      <c r="FV39" s="36"/>
      <c r="FW39" s="36"/>
      <c r="FX39" s="36"/>
      <c r="FY39" s="36"/>
      <c r="FZ39" s="36"/>
      <c r="GA39" s="36"/>
      <c r="GB39" s="36"/>
      <c r="GC39" s="36"/>
      <c r="GD39" s="36"/>
      <c r="GE39" s="36"/>
      <c r="GF39" s="36"/>
      <c r="GG39" s="36"/>
      <c r="GH39" s="36"/>
      <c r="GI39" s="36"/>
      <c r="GJ39" s="36"/>
      <c r="GK39" s="36"/>
      <c r="GL39" s="36"/>
      <c r="GM39" s="36"/>
      <c r="GN39" s="36"/>
      <c r="GO39" s="36"/>
      <c r="GP39" s="36"/>
      <c r="GQ39" s="36"/>
      <c r="GR39" s="36"/>
      <c r="GS39" s="36"/>
      <c r="GT39" s="36"/>
      <c r="GU39" s="36"/>
      <c r="GV39" s="36"/>
      <c r="GW39" s="36"/>
      <c r="GX39" s="36"/>
      <c r="GY39" s="36"/>
      <c r="GZ39" s="36"/>
      <c r="HA39" s="36"/>
      <c r="HB39" s="36"/>
      <c r="HC39" s="36"/>
      <c r="HD39" s="36"/>
      <c r="HE39" s="36"/>
      <c r="HF39" s="36"/>
      <c r="HG39" s="36"/>
      <c r="HH39" s="36"/>
      <c r="HI39" s="36"/>
      <c r="HJ39" s="36"/>
      <c r="HK39" s="36"/>
      <c r="HL39" s="36"/>
      <c r="HM39" s="36"/>
      <c r="HN39" s="36"/>
      <c r="HO39" s="36"/>
      <c r="HP39" s="36"/>
      <c r="HQ39" s="36"/>
      <c r="HR39" s="36"/>
      <c r="HS39" s="36"/>
      <c r="HT39" s="36"/>
      <c r="HU39" s="36"/>
      <c r="HV39" s="36"/>
      <c r="HW39" s="36"/>
      <c r="HX39" s="36"/>
      <c r="HY39" s="36"/>
      <c r="HZ39" s="36"/>
      <c r="IA39" s="36"/>
      <c r="IB39" s="36"/>
      <c r="IC39" s="36"/>
      <c r="ID39" s="36"/>
      <c r="IE39" s="36"/>
      <c r="IF39" s="36"/>
      <c r="IG39" s="36"/>
      <c r="IH39" s="36"/>
      <c r="II39" s="36"/>
      <c r="IJ39" s="36"/>
      <c r="IK39" s="36"/>
      <c r="IL39" s="36"/>
      <c r="IM39" s="36"/>
      <c r="IN39" s="36"/>
      <c r="IO39" s="36"/>
      <c r="IP39" s="36"/>
      <c r="IQ39" s="36"/>
      <c r="IR39" s="36"/>
      <c r="IS39" s="36"/>
      <c r="IT39" s="36"/>
      <c r="IU39" s="36"/>
      <c r="IV39" s="36"/>
    </row>
    <row r="40" spans="1:256" s="41" customFormat="1" ht="12.75" customHeight="1" x14ac:dyDescent="0.25">
      <c r="A40" s="40" t="s">
        <v>47</v>
      </c>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c r="DJ40" s="36"/>
      <c r="DK40" s="36"/>
      <c r="DL40" s="36"/>
      <c r="DM40" s="36"/>
      <c r="DN40" s="36"/>
      <c r="DO40" s="36"/>
      <c r="DP40" s="36"/>
      <c r="DQ40" s="36"/>
      <c r="DR40" s="36"/>
      <c r="DS40" s="36"/>
      <c r="DT40" s="36"/>
      <c r="DU40" s="36"/>
      <c r="DV40" s="36"/>
      <c r="DW40" s="36"/>
      <c r="DX40" s="36"/>
      <c r="DY40" s="36"/>
      <c r="DZ40" s="36"/>
      <c r="EA40" s="36"/>
      <c r="EB40" s="36"/>
      <c r="EC40" s="36"/>
      <c r="ED40" s="36"/>
      <c r="EE40" s="36"/>
      <c r="EF40" s="36"/>
      <c r="EG40" s="36"/>
      <c r="EH40" s="36"/>
      <c r="EI40" s="36"/>
      <c r="EJ40" s="36"/>
      <c r="EK40" s="36"/>
      <c r="EL40" s="36"/>
      <c r="EM40" s="36"/>
      <c r="EN40" s="36"/>
      <c r="EO40" s="36"/>
      <c r="EP40" s="36"/>
      <c r="EQ40" s="36"/>
      <c r="ER40" s="36"/>
      <c r="ES40" s="36"/>
      <c r="ET40" s="36"/>
      <c r="EU40" s="36"/>
      <c r="EV40" s="36"/>
      <c r="EW40" s="36"/>
      <c r="EX40" s="36"/>
      <c r="EY40" s="36"/>
      <c r="EZ40" s="36"/>
      <c r="FA40" s="36"/>
      <c r="FB40" s="36"/>
      <c r="FC40" s="36"/>
      <c r="FD40" s="36"/>
      <c r="FE40" s="36"/>
      <c r="FF40" s="36"/>
      <c r="FG40" s="36"/>
      <c r="FH40" s="36"/>
      <c r="FI40" s="36"/>
      <c r="FJ40" s="36"/>
      <c r="FK40" s="36"/>
      <c r="FL40" s="36"/>
      <c r="FM40" s="36"/>
      <c r="FN40" s="36"/>
      <c r="FO40" s="36"/>
      <c r="FP40" s="36"/>
      <c r="FQ40" s="36"/>
      <c r="FR40" s="36"/>
      <c r="FS40" s="36"/>
      <c r="FT40" s="36"/>
      <c r="FU40" s="36"/>
      <c r="FV40" s="36"/>
      <c r="FW40" s="36"/>
      <c r="FX40" s="36"/>
      <c r="FY40" s="36"/>
      <c r="FZ40" s="36"/>
      <c r="GA40" s="36"/>
      <c r="GB40" s="36"/>
      <c r="GC40" s="36"/>
      <c r="GD40" s="36"/>
      <c r="GE40" s="36"/>
      <c r="GF40" s="36"/>
      <c r="GG40" s="36"/>
      <c r="GH40" s="36"/>
      <c r="GI40" s="36"/>
      <c r="GJ40" s="36"/>
      <c r="GK40" s="36"/>
      <c r="GL40" s="36"/>
      <c r="GM40" s="36"/>
      <c r="GN40" s="36"/>
      <c r="GO40" s="36"/>
      <c r="GP40" s="36"/>
      <c r="GQ40" s="36"/>
      <c r="GR40" s="36"/>
      <c r="GS40" s="36"/>
      <c r="GT40" s="36"/>
      <c r="GU40" s="36"/>
      <c r="GV40" s="36"/>
      <c r="GW40" s="36"/>
      <c r="GX40" s="36"/>
      <c r="GY40" s="36"/>
      <c r="GZ40" s="36"/>
      <c r="HA40" s="36"/>
      <c r="HB40" s="36"/>
      <c r="HC40" s="36"/>
      <c r="HD40" s="36"/>
      <c r="HE40" s="36"/>
      <c r="HF40" s="36"/>
      <c r="HG40" s="36"/>
      <c r="HH40" s="36"/>
      <c r="HI40" s="36"/>
      <c r="HJ40" s="36"/>
      <c r="HK40" s="36"/>
      <c r="HL40" s="36"/>
      <c r="HM40" s="36"/>
      <c r="HN40" s="36"/>
      <c r="HO40" s="36"/>
      <c r="HP40" s="36"/>
      <c r="HQ40" s="36"/>
      <c r="HR40" s="36"/>
      <c r="HS40" s="36"/>
      <c r="HT40" s="36"/>
      <c r="HU40" s="36"/>
      <c r="HV40" s="36"/>
      <c r="HW40" s="36"/>
      <c r="HX40" s="36"/>
      <c r="HY40" s="36"/>
      <c r="HZ40" s="36"/>
      <c r="IA40" s="36"/>
      <c r="IB40" s="36"/>
      <c r="IC40" s="36"/>
      <c r="ID40" s="36"/>
      <c r="IE40" s="36"/>
      <c r="IF40" s="36"/>
      <c r="IG40" s="36"/>
      <c r="IH40" s="36"/>
      <c r="II40" s="36"/>
      <c r="IJ40" s="36"/>
      <c r="IK40" s="36"/>
      <c r="IL40" s="36"/>
      <c r="IM40" s="36"/>
      <c r="IN40" s="36"/>
      <c r="IO40" s="36"/>
      <c r="IP40" s="36"/>
      <c r="IQ40" s="36"/>
      <c r="IR40" s="36"/>
      <c r="IS40" s="36"/>
      <c r="IT40" s="36"/>
      <c r="IU40" s="36"/>
      <c r="IV40" s="36"/>
    </row>
    <row r="41" spans="1:256" s="38" customFormat="1" ht="12.75" customHeight="1" x14ac:dyDescent="0.25">
      <c r="A41" s="36" t="s">
        <v>51</v>
      </c>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c r="DJ41" s="36"/>
      <c r="DK41" s="36"/>
      <c r="DL41" s="36"/>
      <c r="DM41" s="36"/>
      <c r="DN41" s="36"/>
      <c r="DO41" s="36"/>
      <c r="DP41" s="36"/>
      <c r="DQ41" s="36"/>
      <c r="DR41" s="36"/>
      <c r="DS41" s="36"/>
      <c r="DT41" s="36"/>
      <c r="DU41" s="36"/>
      <c r="DV41" s="36"/>
      <c r="DW41" s="36"/>
      <c r="DX41" s="36"/>
      <c r="DY41" s="36"/>
      <c r="DZ41" s="36"/>
      <c r="EA41" s="36"/>
      <c r="EB41" s="36"/>
      <c r="EC41" s="36"/>
      <c r="ED41" s="36"/>
      <c r="EE41" s="36"/>
      <c r="EF41" s="36"/>
      <c r="EG41" s="36"/>
      <c r="EH41" s="36"/>
      <c r="EI41" s="36"/>
      <c r="EJ41" s="36"/>
      <c r="EK41" s="36"/>
      <c r="EL41" s="36"/>
      <c r="EM41" s="36"/>
      <c r="EN41" s="36"/>
      <c r="EO41" s="36"/>
      <c r="EP41" s="36"/>
      <c r="EQ41" s="36"/>
      <c r="ER41" s="36"/>
      <c r="ES41" s="36"/>
      <c r="ET41" s="36"/>
      <c r="EU41" s="36"/>
      <c r="EV41" s="36"/>
      <c r="EW41" s="36"/>
      <c r="EX41" s="36"/>
      <c r="EY41" s="36"/>
      <c r="EZ41" s="36"/>
      <c r="FA41" s="36"/>
      <c r="FB41" s="36"/>
      <c r="FC41" s="36"/>
      <c r="FD41" s="36"/>
      <c r="FE41" s="36"/>
      <c r="FF41" s="36"/>
      <c r="FG41" s="36"/>
      <c r="FH41" s="36"/>
      <c r="FI41" s="36"/>
      <c r="FJ41" s="36"/>
      <c r="FK41" s="36"/>
      <c r="FL41" s="36"/>
      <c r="FM41" s="36"/>
      <c r="FN41" s="36"/>
      <c r="FO41" s="36"/>
      <c r="FP41" s="36"/>
      <c r="FQ41" s="36"/>
      <c r="FR41" s="36"/>
      <c r="FS41" s="36"/>
      <c r="FT41" s="36"/>
      <c r="FU41" s="36"/>
      <c r="FV41" s="36"/>
      <c r="FW41" s="36"/>
      <c r="FX41" s="36"/>
      <c r="FY41" s="36"/>
      <c r="FZ41" s="36"/>
      <c r="GA41" s="36"/>
      <c r="GB41" s="36"/>
      <c r="GC41" s="36"/>
      <c r="GD41" s="36"/>
      <c r="GE41" s="36"/>
      <c r="GF41" s="36"/>
      <c r="GG41" s="36"/>
      <c r="GH41" s="36"/>
      <c r="GI41" s="36"/>
      <c r="GJ41" s="36"/>
      <c r="GK41" s="36"/>
      <c r="GL41" s="36"/>
      <c r="GM41" s="36"/>
      <c r="GN41" s="36"/>
      <c r="GO41" s="36"/>
      <c r="GP41" s="36"/>
      <c r="GQ41" s="36"/>
      <c r="GR41" s="36"/>
      <c r="GS41" s="36"/>
      <c r="GT41" s="36"/>
      <c r="GU41" s="36"/>
      <c r="GV41" s="36"/>
      <c r="GW41" s="36"/>
      <c r="GX41" s="36"/>
      <c r="GY41" s="36"/>
      <c r="GZ41" s="36"/>
      <c r="HA41" s="36"/>
      <c r="HB41" s="36"/>
      <c r="HC41" s="36"/>
      <c r="HD41" s="36"/>
      <c r="HE41" s="36"/>
      <c r="HF41" s="36"/>
      <c r="HG41" s="36"/>
      <c r="HH41" s="36"/>
      <c r="HI41" s="36"/>
      <c r="HJ41" s="36"/>
      <c r="HK41" s="36"/>
      <c r="HL41" s="36"/>
      <c r="HM41" s="36"/>
      <c r="HN41" s="36"/>
      <c r="HO41" s="36"/>
      <c r="HP41" s="36"/>
      <c r="HQ41" s="36"/>
      <c r="HR41" s="36"/>
      <c r="HS41" s="36"/>
      <c r="HT41" s="36"/>
      <c r="HU41" s="36"/>
      <c r="HV41" s="36"/>
      <c r="HW41" s="36"/>
      <c r="HX41" s="36"/>
      <c r="HY41" s="36"/>
      <c r="HZ41" s="36"/>
      <c r="IA41" s="36"/>
      <c r="IB41" s="36"/>
      <c r="IC41" s="36"/>
      <c r="ID41" s="36"/>
      <c r="IE41" s="36"/>
      <c r="IF41" s="36"/>
      <c r="IG41" s="36"/>
      <c r="IH41" s="36"/>
      <c r="II41" s="36"/>
      <c r="IJ41" s="36"/>
      <c r="IK41" s="36"/>
      <c r="IL41" s="36"/>
      <c r="IM41" s="36"/>
      <c r="IN41" s="36"/>
      <c r="IO41" s="36"/>
      <c r="IP41" s="36"/>
      <c r="IQ41" s="36"/>
      <c r="IR41" s="36"/>
      <c r="IS41" s="36"/>
      <c r="IT41" s="36"/>
      <c r="IU41" s="36"/>
      <c r="IV41" s="36"/>
    </row>
  </sheetData>
  <mergeCells count="48">
    <mergeCell ref="B34:C34"/>
    <mergeCell ref="D34:G34"/>
    <mergeCell ref="B35:C35"/>
    <mergeCell ref="D35:G35"/>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10:H10"/>
    <mergeCell ref="A11:H11"/>
    <mergeCell ref="A13:I13"/>
    <mergeCell ref="B15:C15"/>
    <mergeCell ref="D15:G15"/>
    <mergeCell ref="A3:D3"/>
    <mergeCell ref="A4:C4"/>
  </mergeCells>
  <pageMargins left="0.35433070866141736" right="0.15748031496062992" top="0.35433070866141736" bottom="0.19685039370078741" header="0.31496062992125984" footer="0.35433070866141736"/>
  <pageSetup paperSize="9" scale="97" orientation="portrait" r:id="rId1"/>
  <headerFooter>
    <oddFooter>&amp;RСтраница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КЛ Гобров</vt:lpstr>
      <vt:lpstr>Лист1</vt:lpstr>
      <vt:lpstr>Лист2</vt:lpstr>
      <vt:lpstr>Лист3</vt:lpstr>
      <vt:lpstr>'КЛ Гобров'!Заголовки_для_печати</vt:lpstr>
      <vt:lpstr>'КЛ Гобров'!Область_печати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2020-06-22T12:24:41Z</dcterms:modified>
</cp:coreProperties>
</file>