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ВЛИ ТП-736 Чикилев" sheetId="1" r:id="rId1"/>
  </sheets>
  <definedNames>
    <definedName name="_xlnm.Print_Titles" localSheetId="0">'ВЛИ ТП-736 Чикилев'!$16:$16</definedName>
    <definedName name="_xlnm.Print_Area" localSheetId="0">'ВЛИ ТП-736 Чикилев'!$A$1:$I$41</definedName>
  </definedNames>
  <calcPr calcId="145621"/>
</workbook>
</file>

<file path=xl/calcChain.xml><?xml version="1.0" encoding="utf-8"?>
<calcChain xmlns="http://schemas.openxmlformats.org/spreadsheetml/2006/main">
  <c r="I24" i="1" l="1"/>
  <c r="I17" i="1"/>
  <c r="I29" i="1" s="1"/>
  <c r="I30" i="1" l="1"/>
  <c r="I33" i="1" s="1"/>
  <c r="I34" i="1" l="1"/>
  <c r="I35" i="1" s="1"/>
</calcChain>
</file>

<file path=xl/sharedStrings.xml><?xml version="1.0" encoding="utf-8"?>
<sst xmlns="http://schemas.openxmlformats.org/spreadsheetml/2006/main" count="75" uniqueCount="63">
  <si>
    <t xml:space="preserve">   Приложение  № _____ к договору № _______ от "____"_________________ 2020г.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</si>
  <si>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</si>
  <si>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</si>
  <si>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</si>
  <si>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</si>
  <si>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</si>
  <si>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</si>
  <si>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</si>
  <si>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</si>
  <si>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</si>
  <si>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</si>
  <si>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2020г.</t>
  </si>
  <si>
    <t xml:space="preserve">Смета № </t>
  </si>
  <si>
    <t>на рабочую документацию</t>
  </si>
  <si>
    <t>Проектирование ВЛИ-0,4кВ от опоры №1-00/10 ТП-736 до границы земельного участка заявителя с к/н 64:48:010116:870 по адресу: г.Саратов, совхоз "Комбайн", ЖГ-4 в Волжском районе Заявитель: Чикилев С.В.</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</si>
  <si>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</si>
  <si>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</si>
  <si>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</si>
  <si>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</si>
  <si>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</si>
  <si>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</si>
  <si>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</si>
  <si>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</si>
  <si>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Стек=0.167972(млн.руб)
Сбаз=0.167972/5,08*1=0.033065354 (млн.руб);</t>
  </si>
  <si>
    <t>C * (Aкрайнее / Скрайнее) * Кст * Ктек * K1
0.033065354млн.руб * (0.016 / 0.2) * 1 *2.4*1.2* 4.37 * 0.805</t>
  </si>
  <si>
    <t/>
  </si>
  <si>
    <t>Коэффициенты</t>
  </si>
  <si>
    <t>Стадия: Рабочий проект</t>
  </si>
  <si>
    <t>Кст = 1</t>
  </si>
  <si>
    <t xml:space="preserve">K1 = 2.4
Раздел3.3 Табл.11 примечание п.1 </t>
  </si>
  <si>
    <t>Ктек = 4.37
Письмо Минстроя России от 06.05.2020 №17207-ИФ/09</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</si>
  <si>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</si>
  <si>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</si>
  <si>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</si>
  <si>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</si>
  <si>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</si>
  <si>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4.37</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</si>
  <si>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</si>
  <si>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</si>
  <si>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</si>
  <si>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</si>
  <si>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</si>
  <si>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</si>
  <si>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</si>
  <si>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</si>
  <si>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</si>
  <si>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</si>
  <si>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</si>
  <si>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</si>
  <si>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</si>
  <si>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</si>
  <si>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п.3-4</t>
  </si>
  <si>
    <t>8</t>
  </si>
  <si>
    <t>НДС</t>
  </si>
  <si>
    <t>20% от п.5</t>
  </si>
  <si>
    <t>9</t>
  </si>
  <si>
    <t>Всего по смете:</t>
  </si>
  <si>
    <t>Сумма от п.5-6</t>
  </si>
  <si>
    <t>Составил:</t>
  </si>
  <si>
    <t>Ведущий инженер-сметчик ООО "ГЭС"</t>
  </si>
  <si>
    <t xml:space="preserve">_____________________ГолахО.И. </t>
  </si>
  <si>
    <t>Проверил:</t>
  </si>
  <si>
    <t>_____________________Шокурова Ю.Н.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</si>
</sst>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2"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2"/>
      <color indexed="8"/>
      <name val="Times New Roman"/>
      <family val="1"/>
      <charset val="204"/>
    </font>
    <font>
      <b/>
      <sz val="11"/>
      <name val="Times New Roman"/>
      <family val="1"/>
      <charset val="204"/>
    </font>
    <font>
      <sz val="11"/>
      <name val="Calibri"/>
      <family val="2"/>
      <charset val="204"/>
      <scheme val="minor"/>
    </font>
    <font>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11"/>
      <color theme="1"/>
      <name val="Arial"/>
      <family val="2"/>
      <charset val="204"/>
    </font>
    <font>
      <sz val="10"/>
      <color theme="1"/>
      <name val="Arial"/>
      <family val="2"/>
      <charset val="204"/>
    </font>
    <font>
      <sz val="10"/>
      <color theme="1"/>
      <name val="Calibri"/>
      <family val="2"/>
      <charset val="204"/>
      <scheme val="minor"/>
    </font>
    <font>
      <sz val="9"/>
      <color theme="1"/>
      <name val="Calibri"/>
      <family val="2"/>
      <charset val="204"/>
      <scheme val="minor"/>
    </font>
    <font>
      <b/>
      <sz val="8"/>
      <name val="Arial"/>
      <family val="2"/>
      <charset val="204"/>
    </font>
    <font>
      <sz val="11"/>
      <name val="Arial"/>
      <family val="2"/>
      <charset val="204"/>
    </font>
    <font>
      <sz val="9"/>
      <name val="Tahoma"/>
      <family val="2"/>
      <charset val="204"/>
    </font>
    <font>
      <sz val="10"/>
      <name val="Arial Cyr"/>
      <charset val="204"/>
    </font>
    <font>
      <sz val="10"/>
      <name val="Times New Roman"/>
      <family val="1"/>
      <charset val="204"/>
    </font>
    <font>
      <sz val="10"/>
      <name val="Arial"/>
      <family val="2"/>
      <charset val="204"/>
    </font>
  </fonts>
  <fills count="2">
    <fill>
      <patternFill patternType="none"/>
    </fill>
    <fill>
      <patternFill patternType="gray125"/>
    </fill>
  </fills>
  <borders count="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18" fillId="0" borderId="33">
      <alignment horizontal="center"/>
    </xf>
    <xf numFmtId="0" fontId="19" fillId="0" borderId="0">
      <alignment vertical="top"/>
    </xf>
    <xf numFmtId="0" fontId="20" fillId="0" borderId="33">
      <alignment horizontal="center"/>
    </xf>
    <xf numFmtId="0" fontId="20" fillId="0" borderId="0">
      <alignment vertical="top"/>
    </xf>
    <xf numFmtId="0" fontId="20" fillId="0" borderId="0">
      <alignment horizontal="right" vertical="top" wrapText="1"/>
    </xf>
    <xf numFmtId="0" fontId="20" fillId="0" borderId="0"/>
    <xf numFmtId="0" fontId="20" fillId="0" borderId="0"/>
    <xf numFmtId="0" fontId="20" fillId="0" borderId="0"/>
    <xf numFmtId="0" fontId="20" fillId="0" borderId="0"/>
    <xf numFmtId="0" fontId="20" fillId="0" borderId="33">
      <alignment horizontal="center" wrapText="1"/>
    </xf>
    <xf numFmtId="0" fontId="19" fillId="0" borderId="0">
      <alignment vertical="top"/>
    </xf>
    <xf numFmtId="0" fontId="20" fillId="0" borderId="33">
      <alignment horizontal="center"/>
    </xf>
    <xf numFmtId="0" fontId="19" fillId="0" borderId="0"/>
    <xf numFmtId="0" fontId="21" fillId="0" borderId="0"/>
    <xf numFmtId="0" fontId="21" fillId="0" borderId="0"/>
    <xf numFmtId="0" fontId="20" fillId="0" borderId="0"/>
    <xf numFmtId="0" fontId="20" fillId="0" borderId="33">
      <alignment horizontal="center" wrapText="1"/>
    </xf>
    <xf numFmtId="0" fontId="20" fillId="0" borderId="33">
      <alignment horizontal="center"/>
    </xf>
    <xf numFmtId="0" fontId="20" fillId="0" borderId="33">
      <alignment horizontal="center" wrapText="1"/>
    </xf>
    <xf numFmtId="0" fontId="20" fillId="0" borderId="33">
      <alignment horizontal="center"/>
    </xf>
    <xf numFmtId="0" fontId="20" fillId="0" borderId="0">
      <alignment horizontal="center" vertical="top" wrapText="1"/>
    </xf>
    <xf numFmtId="0" fontId="20" fillId="0" borderId="0">
      <alignment horizontal="center"/>
    </xf>
    <xf numFmtId="164" fontId="1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9" fillId="0" borderId="0" applyFont="0" applyFill="0" applyBorder="0" applyAlignment="0" applyProtection="0"/>
    <xf numFmtId="0" fontId="20" fillId="0" borderId="0">
      <alignment horizontal="left" vertical="top"/>
    </xf>
    <xf numFmtId="0" fontId="20" fillId="0" borderId="0"/>
  </cellStyleXfs>
  <cellXfs count="119">
    <xf numFmtId="0" fontId="0" fillId="0" borderId="0" xfId="0"/>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center"/>
    </xf>
    <xf numFmtId="0" fontId="4" fillId="0" borderId="0" xfId="0" applyFont="1" applyAlignment="1"/>
    <xf numFmtId="0" fontId="5" fillId="0" borderId="0" xfId="0" applyFont="1"/>
    <xf numFmtId="0" fontId="6" fillId="0" borderId="0" xfId="0" applyFont="1" applyAlignment="1">
      <alignment horizontal="center"/>
    </xf>
    <xf numFmtId="0" fontId="6" fillId="0" borderId="0" xfId="0" applyFont="1"/>
    <xf numFmtId="0" fontId="4" fillId="0" borderId="0" xfId="0" applyFont="1"/>
    <xf numFmtId="0" fontId="7" fillId="0" borderId="0" xfId="0" applyFont="1" applyAlignment="1">
      <alignment horizontal="center" vertical="center" wrapText="1"/>
    </xf>
    <xf numFmtId="0" fontId="6" fillId="0" borderId="0" xfId="0" applyFont="1" applyAlignment="1">
      <alignment horizontal="center"/>
    </xf>
    <xf numFmtId="0" fontId="5"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2" fillId="0" borderId="9" xfId="0" applyNumberFormat="1" applyFont="1" applyBorder="1" applyAlignment="1">
      <alignment horizontal="left" vertical="top" wrapText="1"/>
    </xf>
    <xf numFmtId="0" fontId="12" fillId="0" borderId="11"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2" fillId="0" borderId="8" xfId="0" applyNumberFormat="1" applyFont="1" applyBorder="1" applyAlignment="1">
      <alignment horizontal="left" vertical="top" wrapText="1"/>
    </xf>
    <xf numFmtId="4" fontId="12" fillId="0" borderId="8" xfId="0" applyNumberFormat="1" applyFont="1" applyBorder="1" applyAlignment="1">
      <alignment horizontal="right" vertical="top" wrapText="1"/>
    </xf>
    <xf numFmtId="2" fontId="5" fillId="0" borderId="0" xfId="0" applyNumberFormat="1" applyFont="1" applyAlignment="1">
      <alignment vertical="top"/>
    </xf>
    <xf numFmtId="49" fontId="11" fillId="0" borderId="12" xfId="0" applyNumberFormat="1" applyFont="1" applyBorder="1" applyAlignment="1">
      <alignment horizontal="center"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2" fillId="0" borderId="13" xfId="0" applyNumberFormat="1" applyFont="1" applyBorder="1" applyAlignment="1">
      <alignment horizontal="left" vertical="top" wrapText="1"/>
    </xf>
    <xf numFmtId="0" fontId="12" fillId="0" borderId="0"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12" fillId="0" borderId="15" xfId="0" applyNumberFormat="1" applyFont="1" applyBorder="1" applyAlignment="1">
      <alignment horizontal="left" vertical="top" wrapText="1"/>
    </xf>
    <xf numFmtId="4" fontId="12" fillId="0" borderId="15"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11" fillId="0" borderId="17" xfId="0" applyNumberFormat="1" applyFont="1" applyBorder="1" applyAlignment="1">
      <alignment horizontal="left" vertical="top" wrapText="1"/>
    </xf>
    <xf numFmtId="0" fontId="11" fillId="0" borderId="18" xfId="0" applyNumberFormat="1" applyFont="1" applyBorder="1" applyAlignment="1">
      <alignment horizontal="left" vertical="top" wrapText="1"/>
    </xf>
    <xf numFmtId="0" fontId="11" fillId="0" borderId="19" xfId="0" applyNumberFormat="1" applyFont="1" applyBorder="1" applyAlignment="1">
      <alignment horizontal="left" vertical="top" wrapText="1"/>
    </xf>
    <xf numFmtId="0" fontId="11" fillId="0" borderId="16" xfId="0" applyNumberFormat="1" applyFont="1" applyBorder="1" applyAlignment="1">
      <alignment horizontal="left" vertical="top" wrapText="1"/>
    </xf>
    <xf numFmtId="0" fontId="11" fillId="0" borderId="16" xfId="0" applyNumberFormat="1" applyFont="1" applyBorder="1" applyAlignment="1">
      <alignment horizontal="right" vertical="top" wrapText="1"/>
    </xf>
    <xf numFmtId="49" fontId="11" fillId="0" borderId="12" xfId="0" applyNumberFormat="1" applyFont="1" applyBorder="1" applyAlignment="1">
      <alignment horizontal="right" vertical="top" wrapText="1"/>
    </xf>
    <xf numFmtId="0" fontId="12" fillId="0" borderId="20" xfId="0" applyNumberFormat="1" applyFont="1" applyBorder="1" applyAlignment="1">
      <alignment horizontal="left" vertical="top" wrapText="1"/>
    </xf>
    <xf numFmtId="0" fontId="12" fillId="0" borderId="21" xfId="0" applyNumberFormat="1" applyFont="1" applyBorder="1" applyAlignment="1">
      <alignment horizontal="left" vertical="top" wrapText="1"/>
    </xf>
    <xf numFmtId="0" fontId="12" fillId="0" borderId="22" xfId="0" applyNumberFormat="1" applyFont="1" applyBorder="1" applyAlignment="1">
      <alignment horizontal="left" vertical="top" wrapText="1"/>
    </xf>
    <xf numFmtId="0" fontId="12" fillId="0" borderId="12" xfId="0" applyNumberFormat="1" applyFont="1" applyBorder="1" applyAlignment="1">
      <alignment horizontal="left" vertical="top" wrapText="1"/>
    </xf>
    <xf numFmtId="0" fontId="12" fillId="0" borderId="12" xfId="0" applyNumberFormat="1" applyFont="1" applyBorder="1" applyAlignment="1">
      <alignment horizontal="right" vertical="top" wrapText="1"/>
    </xf>
    <xf numFmtId="0" fontId="12" fillId="0" borderId="17" xfId="0" applyNumberFormat="1" applyFont="1" applyBorder="1" applyAlignment="1">
      <alignment horizontal="center" vertical="top" wrapText="1"/>
    </xf>
    <xf numFmtId="0" fontId="12" fillId="0" borderId="18" xfId="0" applyNumberFormat="1" applyFont="1" applyBorder="1" applyAlignment="1">
      <alignment horizontal="center" vertical="top" wrapText="1"/>
    </xf>
    <xf numFmtId="0" fontId="12" fillId="0" borderId="17" xfId="0" applyNumberFormat="1" applyFont="1" applyBorder="1" applyAlignment="1">
      <alignment horizontal="left" vertical="top" wrapText="1"/>
    </xf>
    <xf numFmtId="0" fontId="12" fillId="0" borderId="19" xfId="0" applyNumberFormat="1" applyFont="1" applyBorder="1" applyAlignment="1">
      <alignment horizontal="left" vertical="top" wrapText="1"/>
    </xf>
    <xf numFmtId="0" fontId="12" fillId="0" borderId="18" xfId="0" applyNumberFormat="1" applyFont="1" applyBorder="1" applyAlignment="1">
      <alignment horizontal="left" vertical="top" wrapText="1"/>
    </xf>
    <xf numFmtId="49" fontId="11" fillId="0" borderId="23" xfId="0" applyNumberFormat="1" applyFont="1" applyBorder="1" applyAlignment="1">
      <alignment horizontal="right" vertical="top" wrapText="1"/>
    </xf>
    <xf numFmtId="0" fontId="12" fillId="0" borderId="24"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xf numFmtId="0" fontId="13" fillId="0" borderId="23" xfId="0" applyNumberFormat="1" applyFont="1" applyBorder="1" applyAlignment="1">
      <alignment horizontal="left" vertical="top" wrapText="1"/>
    </xf>
    <xf numFmtId="0" fontId="12" fillId="0" borderId="23" xfId="0" applyNumberFormat="1" applyFont="1" applyBorder="1" applyAlignment="1">
      <alignment horizontal="right" vertical="top" wrapText="1"/>
    </xf>
    <xf numFmtId="49" fontId="11" fillId="0" borderId="8" xfId="0" applyNumberFormat="1" applyFont="1" applyBorder="1" applyAlignment="1">
      <alignment horizontal="center" vertical="top" wrapText="1"/>
    </xf>
    <xf numFmtId="0" fontId="11" fillId="0" borderId="27" xfId="0" applyNumberFormat="1" applyFont="1" applyBorder="1" applyAlignment="1">
      <alignment horizontal="left" vertical="top" wrapText="1"/>
    </xf>
    <xf numFmtId="0" fontId="11" fillId="0" borderId="28" xfId="0" applyNumberFormat="1" applyFont="1" applyBorder="1" applyAlignment="1">
      <alignment horizontal="left" vertical="top" wrapText="1"/>
    </xf>
    <xf numFmtId="0" fontId="0" fillId="0" borderId="27" xfId="0" applyNumberFormat="1" applyBorder="1" applyAlignment="1">
      <alignment horizontal="left" vertical="top" wrapText="1"/>
    </xf>
    <xf numFmtId="0" fontId="0" fillId="0" borderId="29" xfId="0" applyNumberFormat="1" applyBorder="1" applyAlignment="1">
      <alignment horizontal="left" vertical="top" wrapText="1"/>
    </xf>
    <xf numFmtId="0" fontId="0" fillId="0" borderId="28" xfId="0" applyNumberFormat="1" applyBorder="1" applyAlignment="1">
      <alignment horizontal="left"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7" xfId="0" applyNumberFormat="1" applyBorder="1" applyAlignment="1">
      <alignment horizontal="left" vertical="top" wrapText="1"/>
    </xf>
    <xf numFmtId="0" fontId="0" fillId="0" borderId="19" xfId="0" applyNumberFormat="1" applyBorder="1" applyAlignment="1">
      <alignment horizontal="left" vertical="top" wrapText="1"/>
    </xf>
    <xf numFmtId="0" fontId="0" fillId="0" borderId="18" xfId="0" applyNumberFormat="1" applyBorder="1" applyAlignment="1">
      <alignment horizontal="lef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0" fontId="0" fillId="0" borderId="30" xfId="0" applyNumberFormat="1" applyFont="1" applyBorder="1" applyAlignment="1">
      <alignment horizontal="left" vertical="top" wrapText="1"/>
    </xf>
    <xf numFmtId="0" fontId="0" fillId="0" borderId="31" xfId="0" applyNumberFormat="1" applyFont="1" applyBorder="1" applyAlignment="1">
      <alignment horizontal="left" vertical="top" wrapText="1"/>
    </xf>
    <xf numFmtId="0" fontId="0" fillId="0" borderId="32" xfId="0" applyNumberFormat="1" applyFont="1" applyBorder="1" applyAlignment="1">
      <alignment horizontal="left" vertical="top" wrapText="1"/>
    </xf>
    <xf numFmtId="0" fontId="14" fillId="0" borderId="23" xfId="0" applyNumberFormat="1" applyFont="1" applyBorder="1" applyAlignment="1">
      <alignment horizontal="left" vertical="top" wrapText="1"/>
    </xf>
    <xf numFmtId="0" fontId="0" fillId="0" borderId="23" xfId="0" applyNumberFormat="1" applyFont="1" applyBorder="1" applyAlignment="1">
      <alignment horizontal="right" vertical="top" wrapText="1"/>
    </xf>
    <xf numFmtId="49" fontId="11" fillId="0" borderId="23" xfId="0" applyNumberFormat="1" applyFont="1" applyBorder="1" applyAlignment="1">
      <alignment horizontal="center" vertical="top" wrapText="1"/>
    </xf>
    <xf numFmtId="0" fontId="11" fillId="0" borderId="24"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4" fontId="11" fillId="0" borderId="23" xfId="0" applyNumberFormat="1" applyFont="1" applyBorder="1" applyAlignment="1">
      <alignment horizontal="right" vertical="top" wrapText="1"/>
    </xf>
    <xf numFmtId="4" fontId="5" fillId="0" borderId="0" xfId="0" applyNumberFormat="1" applyFont="1"/>
    <xf numFmtId="49" fontId="11" fillId="0" borderId="33" xfId="0" applyNumberFormat="1" applyFont="1" applyBorder="1" applyAlignment="1">
      <alignment horizontal="center" vertical="top" wrapText="1"/>
    </xf>
    <xf numFmtId="0" fontId="0" fillId="0" borderId="34" xfId="0" applyNumberFormat="1" applyFont="1" applyBorder="1" applyAlignment="1">
      <alignment horizontal="left" vertical="top" wrapText="1"/>
    </xf>
    <xf numFmtId="0" fontId="0" fillId="0" borderId="35" xfId="0" applyNumberFormat="1" applyFont="1" applyBorder="1" applyAlignment="1">
      <alignment horizontal="left" vertical="top" wrapText="1"/>
    </xf>
    <xf numFmtId="0" fontId="0" fillId="0" borderId="36" xfId="0" applyNumberFormat="1" applyFont="1" applyBorder="1" applyAlignment="1">
      <alignment horizontal="left" vertical="top" wrapText="1"/>
    </xf>
    <xf numFmtId="0" fontId="0" fillId="0" borderId="33" xfId="0" applyNumberFormat="1" applyBorder="1" applyAlignment="1">
      <alignment horizontal="left" vertical="top" wrapText="1"/>
    </xf>
    <xf numFmtId="4" fontId="0" fillId="0" borderId="33" xfId="0" applyNumberFormat="1" applyFont="1" applyBorder="1" applyAlignment="1">
      <alignment horizontal="right" vertical="top" wrapText="1"/>
    </xf>
    <xf numFmtId="0" fontId="12" fillId="0" borderId="34" xfId="0" applyNumberFormat="1" applyFont="1" applyBorder="1" applyAlignment="1">
      <alignment horizontal="left" vertical="center" wrapText="1"/>
    </xf>
    <xf numFmtId="0" fontId="12" fillId="0" borderId="35" xfId="0" applyNumberFormat="1" applyFont="1" applyBorder="1" applyAlignment="1">
      <alignment horizontal="left" vertical="center" wrapText="1"/>
    </xf>
    <xf numFmtId="0" fontId="0" fillId="0" borderId="34" xfId="0" applyNumberFormat="1" applyFont="1" applyBorder="1" applyAlignment="1">
      <alignment horizontal="center" vertical="top" wrapText="1"/>
    </xf>
    <xf numFmtId="0" fontId="0" fillId="0" borderId="36" xfId="0" applyNumberFormat="1" applyFont="1" applyBorder="1" applyAlignment="1">
      <alignment horizontal="center" vertical="top" wrapText="1"/>
    </xf>
    <xf numFmtId="0" fontId="0" fillId="0" borderId="35" xfId="0" applyNumberFormat="1" applyFont="1" applyBorder="1" applyAlignment="1">
      <alignment horizontal="center" vertical="top" wrapText="1"/>
    </xf>
    <xf numFmtId="4" fontId="0" fillId="0" borderId="33" xfId="0" applyNumberFormat="1" applyFont="1" applyFill="1" applyBorder="1" applyAlignment="1">
      <alignment horizontal="right" vertical="top" wrapText="1"/>
    </xf>
    <xf numFmtId="0" fontId="15" fillId="0" borderId="33" xfId="0" applyNumberFormat="1" applyFont="1" applyBorder="1" applyAlignment="1">
      <alignment horizontal="left" vertical="top" wrapText="1"/>
    </xf>
    <xf numFmtId="0" fontId="11" fillId="0" borderId="34" xfId="0" applyNumberFormat="1" applyFont="1" applyBorder="1" applyAlignment="1">
      <alignment horizontal="left" vertical="top" wrapText="1"/>
    </xf>
    <xf numFmtId="0" fontId="11" fillId="0" borderId="35" xfId="0" applyNumberFormat="1" applyFont="1" applyBorder="1" applyAlignment="1">
      <alignment horizontal="left" vertical="top" wrapText="1"/>
    </xf>
    <xf numFmtId="0" fontId="11" fillId="0" borderId="36" xfId="0" applyNumberFormat="1" applyFont="1" applyBorder="1" applyAlignment="1">
      <alignment horizontal="left" vertical="top" wrapText="1"/>
    </xf>
    <xf numFmtId="0" fontId="16" fillId="0" borderId="33" xfId="0" applyNumberFormat="1" applyFont="1" applyBorder="1" applyAlignment="1">
      <alignment horizontal="left" vertical="top" wrapText="1"/>
    </xf>
    <xf numFmtId="4" fontId="11" fillId="0" borderId="33" xfId="0" applyNumberFormat="1" applyFont="1" applyBorder="1" applyAlignment="1">
      <alignment horizontal="right" vertical="top" wrapText="1"/>
    </xf>
    <xf numFmtId="0" fontId="0" fillId="0" borderId="0" xfId="0" applyNumberFormat="1" applyFont="1" applyAlignment="1">
      <alignment wrapText="1"/>
    </xf>
    <xf numFmtId="0" fontId="0" fillId="0" borderId="0" xfId="0" applyNumberFormat="1" applyFont="1" applyAlignment="1">
      <alignment horizontal="left" vertical="top"/>
    </xf>
    <xf numFmtId="0" fontId="10" fillId="0" borderId="0" xfId="0" applyNumberFormat="1" applyFont="1" applyAlignment="1">
      <alignment wrapText="1"/>
    </xf>
    <xf numFmtId="0" fontId="17" fillId="0" borderId="0" xfId="0" applyFont="1"/>
  </cellXfs>
  <cellStyles count="29">
    <cellStyle name="Акт" xfId="1"/>
    <cellStyle name="АктМТСН" xfId="2"/>
    <cellStyle name="ВедРесурсов" xfId="3"/>
    <cellStyle name="ВедРесурсовАкт" xfId="4"/>
    <cellStyle name="Итоги" xfId="5"/>
    <cellStyle name="ИтогоАктБазЦ" xfId="6"/>
    <cellStyle name="ИтогоАктТекЦ" xfId="7"/>
    <cellStyle name="ИтогоБазЦ" xfId="8"/>
    <cellStyle name="ИтогоТекЦ" xfId="9"/>
    <cellStyle name="ЛокСмета" xfId="10"/>
    <cellStyle name="ЛокСмМТСН" xfId="11"/>
    <cellStyle name="ОбСмета" xfId="12"/>
    <cellStyle name="Обычный" xfId="0" builtinId="0"/>
    <cellStyle name="Обычный 2" xfId="13"/>
    <cellStyle name="Обычный 3" xfId="14"/>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3227916"/>
          <a:ext cx="5730875" cy="2645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1075266</xdr:rowOff>
    </xdr:from>
    <xdr:to>
      <xdr:col>8</xdr:col>
      <xdr:colOff>787400</xdr:colOff>
      <xdr:row>13</xdr:row>
      <xdr:rowOff>25400</xdr:rowOff>
    </xdr:to>
    <xdr:cxnSp macro="">
      <xdr:nvCxnSpPr>
        <xdr:cNvPr id="3" name="Прямая соединительная линия 2"/>
        <xdr:cNvCxnSpPr/>
      </xdr:nvCxnSpPr>
      <xdr:spPr>
        <a:xfrm flipV="1">
          <a:off x="152400" y="3227916"/>
          <a:ext cx="5730875" cy="2645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topLeftCell="A31" zoomScaleNormal="100" workbookViewId="0">
      <selection activeCell="A13" sqref="A13:I13"/>
    </sheetView>
  </sheetViews>
  <sheetFormatPr defaultColWidth="9.140625" defaultRowHeight="15" x14ac:dyDescent="0.25"/>
  <cols>
    <col min="1" max="1" width="5.7109375" style="12" customWidth="1"/>
    <col min="2" max="3" width="8.28515625" style="12" customWidth="1"/>
    <col min="4" max="7" width="10.28515625" style="12" customWidth="1"/>
    <col min="8" max="8" width="13" style="12" customWidth="1"/>
    <col min="9" max="9" width="13.7109375" style="12" customWidth="1"/>
    <col min="10" max="10" width="12.7109375" style="12" customWidth="1"/>
    <col min="11" max="11" width="13.28515625" style="12" customWidth="1"/>
    <col min="12" max="16384" width="9.140625" style="12"/>
  </cols>
  <sheetData>
    <row r="1" spans="1:256" s="2" customFormat="1" ht="25.5" customHeight="1" x14ac:dyDescent="0.25">
      <c r="A1"/>
      <c r="B1"/>
      <c r="C1" s="1" t="s">
        <v>0</v>
      </c>
      <c r="D1" s="1"/>
      <c r="E1" s="1"/>
      <c r="F1" s="1"/>
      <c r="G1" s="1"/>
      <c r="H1" s="1"/>
      <c r="I1" s="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3" customFormat="1" x14ac:dyDescent="0.25">
      <c r="A2"/>
      <c r="B2"/>
      <c r="C2"/>
      <c r="D2"/>
      <c r="E2"/>
      <c r="F2" s="2"/>
      <c r="G2" s="2"/>
      <c r="H2" s="2"/>
      <c r="I2" s="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3" customFormat="1" ht="12.75" customHeight="1" x14ac:dyDescent="0.25">
      <c r="A3" s="4" t="s">
        <v>1</v>
      </c>
      <c r="B3" s="4"/>
      <c r="C3" s="4"/>
      <c r="D3" s="4"/>
      <c r="E3"/>
      <c r="F3" s="2"/>
      <c r="G3" s="2" t="s">
        <v>2</v>
      </c>
      <c r="H3" s="2"/>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3" customFormat="1" ht="13.5" customHeight="1" x14ac:dyDescent="0.25">
      <c r="A4" s="4" t="s">
        <v>3</v>
      </c>
      <c r="B4" s="4"/>
      <c r="C4" s="4"/>
      <c r="D4" s="5"/>
      <c r="E4"/>
      <c r="F4" s="2"/>
      <c r="G4" s="2" t="s">
        <v>4</v>
      </c>
      <c r="H4" s="2"/>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3" customFormat="1" ht="12.75" customHeight="1" x14ac:dyDescent="0.25">
      <c r="A5" s="6" t="s">
        <v>5</v>
      </c>
      <c r="B5" s="6"/>
      <c r="C5" s="5"/>
      <c r="D5" s="5"/>
      <c r="E5"/>
      <c r="F5" s="2"/>
      <c r="G5" s="6" t="s">
        <v>6</v>
      </c>
      <c r="H5" s="6"/>
      <c r="I5" s="6"/>
      <c r="K5" s="6"/>
      <c r="L5" s="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3" customFormat="1" ht="12.75" customHeight="1" x14ac:dyDescent="0.25">
      <c r="A6" s="6" t="s">
        <v>7</v>
      </c>
      <c r="B6" s="6"/>
      <c r="C6" s="5"/>
      <c r="D6" s="5"/>
      <c r="E6"/>
      <c r="F6" s="2"/>
      <c r="G6" s="6" t="s">
        <v>8</v>
      </c>
      <c r="H6" s="6"/>
      <c r="I6" s="6"/>
      <c r="K6" s="6"/>
      <c r="L6" s="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3" customFormat="1" ht="12.75" customHeight="1" x14ac:dyDescent="0.25">
      <c r="A7"/>
      <c r="B7"/>
      <c r="C7"/>
      <c r="D7"/>
      <c r="E7"/>
      <c r="F7" s="2"/>
      <c r="G7" s="6"/>
      <c r="H7" s="6"/>
      <c r="I7" s="6"/>
      <c r="K7" s="6"/>
      <c r="L7" s="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3" customFormat="1" ht="38.25" customHeight="1" x14ac:dyDescent="0.25">
      <c r="A8" s="7" t="s">
        <v>9</v>
      </c>
      <c r="B8" s="6"/>
      <c r="C8" s="5"/>
      <c r="D8" s="5"/>
      <c r="E8"/>
      <c r="F8" s="2"/>
      <c r="G8" s="7" t="s">
        <v>10</v>
      </c>
      <c r="H8" s="6"/>
      <c r="I8" s="6"/>
      <c r="K8" s="6"/>
      <c r="L8" s="6"/>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3" customFormat="1" ht="22.5" customHeight="1" x14ac:dyDescent="0.25">
      <c r="A9" s="8" t="s">
        <v>11</v>
      </c>
      <c r="B9" s="9"/>
      <c r="C9" s="5"/>
      <c r="D9" s="5"/>
      <c r="E9"/>
      <c r="F9" s="2"/>
      <c r="G9" s="7" t="s">
        <v>11</v>
      </c>
      <c r="H9" s="6"/>
      <c r="I9" s="6"/>
      <c r="K9" s="6"/>
      <c r="L9" s="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x14ac:dyDescent="0.25">
      <c r="A10" s="10" t="s">
        <v>12</v>
      </c>
      <c r="B10" s="10"/>
      <c r="C10" s="10"/>
      <c r="D10" s="10"/>
      <c r="E10" s="10"/>
      <c r="F10" s="10"/>
      <c r="G10" s="10"/>
      <c r="H10" s="10"/>
      <c r="I10" s="11"/>
    </row>
    <row r="11" spans="1:256" x14ac:dyDescent="0.25">
      <c r="A11" s="13" t="s">
        <v>13</v>
      </c>
      <c r="B11" s="13"/>
      <c r="C11" s="13"/>
      <c r="D11" s="13"/>
      <c r="E11" s="13"/>
      <c r="F11" s="13"/>
      <c r="G11" s="13"/>
      <c r="H11" s="13"/>
      <c r="I11" s="11"/>
    </row>
    <row r="12" spans="1:256" ht="5.25" customHeight="1" x14ac:dyDescent="0.25">
      <c r="A12" s="14"/>
      <c r="B12" s="14"/>
      <c r="C12" s="14"/>
      <c r="D12" s="14"/>
      <c r="E12" s="15"/>
      <c r="F12" s="14"/>
      <c r="G12" s="14"/>
      <c r="H12" s="14"/>
      <c r="I12" s="14"/>
    </row>
    <row r="13" spans="1:256" ht="53.45" customHeight="1" x14ac:dyDescent="0.25">
      <c r="A13" s="16" t="s">
        <v>14</v>
      </c>
      <c r="B13" s="16"/>
      <c r="C13" s="16"/>
      <c r="D13" s="16"/>
      <c r="E13" s="16"/>
      <c r="F13" s="16"/>
      <c r="G13" s="16"/>
      <c r="H13" s="16"/>
      <c r="I13" s="16"/>
    </row>
    <row r="14" spans="1:256" ht="14.25" customHeight="1" x14ac:dyDescent="0.25">
      <c r="A14" s="17"/>
      <c r="D14" s="18"/>
      <c r="E14" s="19" t="s">
        <v>15</v>
      </c>
    </row>
    <row r="15" spans="1:256" ht="105" customHeight="1" x14ac:dyDescent="0.25">
      <c r="A15" s="20" t="s">
        <v>16</v>
      </c>
      <c r="B15" s="21" t="s">
        <v>17</v>
      </c>
      <c r="C15" s="22"/>
      <c r="D15" s="21" t="s">
        <v>18</v>
      </c>
      <c r="E15" s="23"/>
      <c r="F15" s="23"/>
      <c r="G15" s="22"/>
      <c r="H15" s="24" t="s">
        <v>19</v>
      </c>
      <c r="I15" s="20" t="s">
        <v>20</v>
      </c>
    </row>
    <row r="16" spans="1:256" x14ac:dyDescent="0.25">
      <c r="A16" s="25" t="s">
        <v>21</v>
      </c>
      <c r="B16" s="26">
        <v>2</v>
      </c>
      <c r="C16" s="27"/>
      <c r="D16" s="26">
        <v>3</v>
      </c>
      <c r="E16" s="28"/>
      <c r="F16" s="28"/>
      <c r="G16" s="27"/>
      <c r="H16" s="29">
        <v>4</v>
      </c>
      <c r="I16" s="29">
        <v>5</v>
      </c>
    </row>
    <row r="17" spans="1:10" ht="145.9" customHeight="1" x14ac:dyDescent="0.25">
      <c r="A17" s="30" t="s">
        <v>21</v>
      </c>
      <c r="B17" s="31" t="s">
        <v>22</v>
      </c>
      <c r="C17" s="32"/>
      <c r="D17" s="33" t="s">
        <v>23</v>
      </c>
      <c r="E17" s="34"/>
      <c r="F17" s="34"/>
      <c r="G17" s="35"/>
      <c r="H17" s="36" t="s">
        <v>24</v>
      </c>
      <c r="I17" s="37">
        <f>(0.033065354*(0.016/0.2)) * 1 * 2.4*4.37 * 0.805*1000000</f>
        <v>22333.239469228804</v>
      </c>
      <c r="J17" s="38"/>
    </row>
    <row r="18" spans="1:10" ht="52.9" customHeight="1" x14ac:dyDescent="0.25">
      <c r="A18" s="39"/>
      <c r="B18" s="40"/>
      <c r="C18" s="41"/>
      <c r="D18" s="42"/>
      <c r="E18" s="43"/>
      <c r="F18" s="43"/>
      <c r="G18" s="44"/>
      <c r="H18" s="45"/>
      <c r="I18" s="46"/>
    </row>
    <row r="19" spans="1:10" ht="14.45" customHeight="1" x14ac:dyDescent="0.25">
      <c r="A19" s="47" t="s">
        <v>25</v>
      </c>
      <c r="B19" s="48" t="s">
        <v>26</v>
      </c>
      <c r="C19" s="49"/>
      <c r="D19" s="48"/>
      <c r="E19" s="50"/>
      <c r="F19" s="50"/>
      <c r="G19" s="49"/>
      <c r="H19" s="51"/>
      <c r="I19" s="52"/>
    </row>
    <row r="20" spans="1:10" ht="28.15" customHeight="1" x14ac:dyDescent="0.25">
      <c r="A20" s="53" t="s">
        <v>25</v>
      </c>
      <c r="B20" s="54" t="s">
        <v>27</v>
      </c>
      <c r="C20" s="55"/>
      <c r="D20" s="54" t="s">
        <v>28</v>
      </c>
      <c r="E20" s="56"/>
      <c r="F20" s="56"/>
      <c r="G20" s="55"/>
      <c r="H20" s="57"/>
      <c r="I20" s="58"/>
    </row>
    <row r="21" spans="1:10" ht="35.450000000000003" customHeight="1" x14ac:dyDescent="0.25">
      <c r="A21" s="53"/>
      <c r="B21" s="59"/>
      <c r="C21" s="60"/>
      <c r="D21" s="61" t="s">
        <v>29</v>
      </c>
      <c r="E21" s="62"/>
      <c r="F21" s="62"/>
      <c r="G21" s="63"/>
      <c r="H21" s="57"/>
      <c r="I21" s="58"/>
    </row>
    <row r="22" spans="1:10" ht="47.45" customHeight="1" x14ac:dyDescent="0.25">
      <c r="A22" s="53" t="s">
        <v>25</v>
      </c>
      <c r="B22" s="54"/>
      <c r="C22" s="55"/>
      <c r="D22" s="54" t="s">
        <v>30</v>
      </c>
      <c r="E22" s="56"/>
      <c r="F22" s="56"/>
      <c r="G22" s="55"/>
      <c r="H22" s="57"/>
      <c r="I22" s="58"/>
    </row>
    <row r="23" spans="1:10" ht="54.6" customHeight="1" x14ac:dyDescent="0.25">
      <c r="A23" s="64" t="s">
        <v>25</v>
      </c>
      <c r="B23" s="65" t="s">
        <v>31</v>
      </c>
      <c r="C23" s="66"/>
      <c r="D23" s="65"/>
      <c r="E23" s="67"/>
      <c r="F23" s="67"/>
      <c r="G23" s="66"/>
      <c r="H23" s="68" t="s">
        <v>32</v>
      </c>
      <c r="I23" s="69"/>
    </row>
    <row r="24" spans="1:10" ht="129" customHeight="1" x14ac:dyDescent="0.25">
      <c r="A24" s="70" t="s">
        <v>33</v>
      </c>
      <c r="B24" s="71" t="s">
        <v>34</v>
      </c>
      <c r="C24" s="72"/>
      <c r="D24" s="73" t="s">
        <v>35</v>
      </c>
      <c r="E24" s="74"/>
      <c r="F24" s="74"/>
      <c r="G24" s="75"/>
      <c r="H24" s="76" t="s">
        <v>36</v>
      </c>
      <c r="I24" s="77">
        <f>(0+ 800 * 1) * 1 * 0.5 * 4.37</f>
        <v>1748</v>
      </c>
    </row>
    <row r="25" spans="1:10" ht="14.45" customHeight="1" x14ac:dyDescent="0.25">
      <c r="A25" s="47" t="s">
        <v>25</v>
      </c>
      <c r="B25" s="48" t="s">
        <v>26</v>
      </c>
      <c r="C25" s="49"/>
      <c r="D25" s="48"/>
      <c r="E25" s="50"/>
      <c r="F25" s="50"/>
      <c r="G25" s="49"/>
      <c r="H25" s="51"/>
      <c r="I25" s="52"/>
    </row>
    <row r="26" spans="1:10" ht="32.450000000000003" customHeight="1" x14ac:dyDescent="0.25">
      <c r="A26" s="53" t="s">
        <v>25</v>
      </c>
      <c r="B26" s="78" t="s">
        <v>27</v>
      </c>
      <c r="C26" s="79"/>
      <c r="D26" s="80" t="s">
        <v>37</v>
      </c>
      <c r="E26" s="81"/>
      <c r="F26" s="81"/>
      <c r="G26" s="82"/>
      <c r="H26" s="83"/>
      <c r="I26" s="84"/>
    </row>
    <row r="27" spans="1:10" ht="46.9" customHeight="1" x14ac:dyDescent="0.25">
      <c r="A27" s="53" t="s">
        <v>25</v>
      </c>
      <c r="B27" s="78"/>
      <c r="C27" s="79"/>
      <c r="D27" s="80" t="s">
        <v>30</v>
      </c>
      <c r="E27" s="81"/>
      <c r="F27" s="81"/>
      <c r="G27" s="82"/>
      <c r="H27" s="83"/>
      <c r="I27" s="84"/>
    </row>
    <row r="28" spans="1:10" ht="39.75" customHeight="1" x14ac:dyDescent="0.25">
      <c r="A28" s="64" t="s">
        <v>25</v>
      </c>
      <c r="B28" s="85" t="s">
        <v>38</v>
      </c>
      <c r="C28" s="86"/>
      <c r="D28" s="85"/>
      <c r="E28" s="87"/>
      <c r="F28" s="87"/>
      <c r="G28" s="86"/>
      <c r="H28" s="88" t="s">
        <v>39</v>
      </c>
      <c r="I28" s="89"/>
    </row>
    <row r="29" spans="1:10" ht="18" customHeight="1" x14ac:dyDescent="0.25">
      <c r="A29" s="90" t="s">
        <v>40</v>
      </c>
      <c r="B29" s="91" t="s">
        <v>41</v>
      </c>
      <c r="C29" s="92"/>
      <c r="D29" s="91"/>
      <c r="E29" s="93"/>
      <c r="F29" s="93"/>
      <c r="G29" s="92"/>
      <c r="H29" s="94"/>
      <c r="I29" s="95">
        <f>ROUND(SUM(I17:I28),2)</f>
        <v>24081.24</v>
      </c>
      <c r="J29" s="96"/>
    </row>
    <row r="30" spans="1:10" ht="35.25" customHeight="1" x14ac:dyDescent="0.25">
      <c r="A30" s="97" t="s">
        <v>42</v>
      </c>
      <c r="B30" s="98" t="s">
        <v>43</v>
      </c>
      <c r="C30" s="99"/>
      <c r="D30" s="98"/>
      <c r="E30" s="100"/>
      <c r="F30" s="100"/>
      <c r="G30" s="99"/>
      <c r="H30" s="101" t="s">
        <v>44</v>
      </c>
      <c r="I30" s="102">
        <f>I29*0.1</f>
        <v>2408.1240000000003</v>
      </c>
    </row>
    <row r="31" spans="1:10" ht="55.5" customHeight="1" x14ac:dyDescent="0.25">
      <c r="A31" s="97" t="s">
        <v>45</v>
      </c>
      <c r="B31" s="103" t="s">
        <v>46</v>
      </c>
      <c r="C31" s="104"/>
      <c r="D31" s="105"/>
      <c r="E31" s="106"/>
      <c r="F31" s="106"/>
      <c r="G31" s="107"/>
      <c r="H31" s="101"/>
      <c r="I31" s="108">
        <v>9600</v>
      </c>
    </row>
    <row r="32" spans="1:10" ht="46.9" customHeight="1" x14ac:dyDescent="0.25">
      <c r="A32" s="97" t="s">
        <v>47</v>
      </c>
      <c r="B32" s="103" t="s">
        <v>48</v>
      </c>
      <c r="C32" s="104"/>
      <c r="D32" s="105"/>
      <c r="E32" s="106"/>
      <c r="F32" s="106"/>
      <c r="G32" s="107"/>
      <c r="H32" s="101"/>
      <c r="I32" s="102">
        <v>65023</v>
      </c>
    </row>
    <row r="33" spans="1:256" ht="24.75" customHeight="1" x14ac:dyDescent="0.25">
      <c r="A33" s="97" t="s">
        <v>49</v>
      </c>
      <c r="B33" s="98" t="s">
        <v>50</v>
      </c>
      <c r="C33" s="99"/>
      <c r="D33" s="98"/>
      <c r="E33" s="100"/>
      <c r="F33" s="100"/>
      <c r="G33" s="99"/>
      <c r="H33" s="109" t="s">
        <v>51</v>
      </c>
      <c r="I33" s="102">
        <f>ROUND(SUM(I29:I32),2)</f>
        <v>101112.36</v>
      </c>
      <c r="J33" s="96"/>
    </row>
    <row r="34" spans="1:256" x14ac:dyDescent="0.25">
      <c r="A34" s="97" t="s">
        <v>52</v>
      </c>
      <c r="B34" s="98" t="s">
        <v>53</v>
      </c>
      <c r="C34" s="99"/>
      <c r="D34" s="98"/>
      <c r="E34" s="100"/>
      <c r="F34" s="100"/>
      <c r="G34" s="99"/>
      <c r="H34" s="109" t="s">
        <v>54</v>
      </c>
      <c r="I34" s="102">
        <f>I33*0.2</f>
        <v>20222.472000000002</v>
      </c>
    </row>
    <row r="35" spans="1:256" ht="14.45" customHeight="1" x14ac:dyDescent="0.25">
      <c r="A35" s="97" t="s">
        <v>55</v>
      </c>
      <c r="B35" s="110" t="s">
        <v>56</v>
      </c>
      <c r="C35" s="111"/>
      <c r="D35" s="110"/>
      <c r="E35" s="112"/>
      <c r="F35" s="112"/>
      <c r="G35" s="111"/>
      <c r="H35" s="113" t="s">
        <v>57</v>
      </c>
      <c r="I35" s="114">
        <f>ROUND(I33+I34,2)</f>
        <v>121334.83</v>
      </c>
    </row>
    <row r="36" spans="1:256" x14ac:dyDescent="0.25">
      <c r="A36" s="115"/>
      <c r="B36" s="115"/>
      <c r="C36" s="115"/>
      <c r="D36" s="115"/>
      <c r="E36" s="115"/>
      <c r="F36" s="115"/>
      <c r="G36" s="115"/>
      <c r="H36" s="115"/>
      <c r="I36" s="115"/>
    </row>
    <row r="37" spans="1:256" s="116" customFormat="1" ht="24.95" customHeight="1" x14ac:dyDescent="0.25">
      <c r="A37" s="6" t="s">
        <v>58</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row>
    <row r="38" spans="1:256" s="2" customFormat="1" ht="15.75" x14ac:dyDescent="0.25">
      <c r="A38" s="6" t="s">
        <v>59</v>
      </c>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row>
    <row r="39" spans="1:256" s="115" customFormat="1" ht="12.75" customHeight="1" x14ac:dyDescent="0.25">
      <c r="A39" s="6" t="s">
        <v>60</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s="117" customFormat="1" ht="12.75" customHeight="1" x14ac:dyDescent="0.25">
      <c r="A40" s="7" t="s">
        <v>61</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s="2" customFormat="1" ht="12.75" customHeight="1" x14ac:dyDescent="0.25">
      <c r="A41" s="6" t="s">
        <v>62</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s="118" customFormat="1" ht="14.25" x14ac:dyDescent="0.2"/>
  </sheetData>
  <mergeCells count="49">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H17:H18"/>
    <mergeCell ref="I17:I18"/>
    <mergeCell ref="B19:C19"/>
    <mergeCell ref="D19:G19"/>
    <mergeCell ref="B20:C20"/>
    <mergeCell ref="D20:G20"/>
    <mergeCell ref="B15:C15"/>
    <mergeCell ref="D15:G15"/>
    <mergeCell ref="B16:C16"/>
    <mergeCell ref="D16:G16"/>
    <mergeCell ref="A17:A18"/>
    <mergeCell ref="B17:C18"/>
    <mergeCell ref="D17:G18"/>
    <mergeCell ref="C1:I1"/>
    <mergeCell ref="A3:D3"/>
    <mergeCell ref="A4:C4"/>
    <mergeCell ref="A10:H10"/>
    <mergeCell ref="A11:H11"/>
    <mergeCell ref="A13:I13"/>
  </mergeCells>
  <pageMargins left="0.93" right="0.15748031496062992" top="0.35433070866141736" bottom="0.19685039370078741" header="0.31496062992125984" footer="0.15748031496062992"/>
  <pageSetup paperSize="9" scale="97" orientation="portrait" r:id="rId1"/>
  <headerFooter>
    <oddFooter>&amp;RСтраница &amp;P</oddFooter>
  </headerFooter>
  <rowBreaks count="1" manualBreakCount="1">
    <brk id="2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ВЛИ ТП-736 Чикилев</vt:lpstr>
      <vt:lpstr>'ВЛИ ТП-736 Чикилев'!Заголовки_для_печати</vt:lpstr>
      <vt:lpstr>'ВЛИ ТП-736 Чикилев'!Область_печати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2020-08-04T11:19:37Z</dcterms:created>
  <dcterms:modified xsi:type="dcterms:W3CDTF">2020-08-04T11:20:11Z</dcterms:modified>
</cp:coreProperties>
</file>