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МКУ Кап.строительство" sheetId="2" r:id="rId1"/>
    <sheet name="Лист1" sheetId="1" r:id="rId2"/>
  </sheets>
  <definedNames>
    <definedName name="_xlnm.Print_Titles" localSheetId="0">'МКУ Кап.строительство'!$16:$16</definedName>
    <definedName name="_xlnm.Print_Area" localSheetId="0">'МКУ Кап.строительство'!$A$1:$I$43</definedName>
  </definedNames>
  <calcPr calcId="145621"/>
</workbook>
</file>

<file path=xl/calcChain.xml><?xml version="1.0" encoding="utf-8"?>
<calcChain xmlns="http://schemas.openxmlformats.org/spreadsheetml/2006/main">
  <c r="I35" i="2" l="1"/>
  <c r="I34" i="2"/>
  <c r="I33" i="2"/>
  <c r="I30" i="2"/>
  <c r="I29" i="2"/>
  <c r="I24" i="2"/>
  <c r="I17" i="2"/>
</calcChain>
</file>

<file path=xl/sharedStrings.xml><?xml version="1.0" encoding="utf-8"?>
<sst xmlns="http://schemas.openxmlformats.org/spreadsheetml/2006/main" count="78" uniqueCount="64">
  <si>
    <t>Директор</t>
  </si>
  <si>
    <t xml:space="preserve">на  рабочую документацию        
</t>
  </si>
  <si>
    <t>Проектирование 2КЛ-0,4кВ от РУ-0,4кВ РП-Магистральный до ВРУ детского сада на 160 мест на территории МОУ "Средняя образовательная школа№64" в Ленинском районе г. Саратова на земельных участках с кадастровыми номерами 64:48:040229:1191, 64:48:040229:1129, 64:48:040229:6 и 64:48:040229:1190 по адресу: г. Саратов, ул. Стахановская, д.8</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</si>
  <si>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</si>
  <si>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</si>
  <si>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</si>
  <si>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</si>
  <si>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</si>
  <si>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</si>
  <si>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</si>
  <si>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АПвБбШп-1-4х185</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</si>
  <si>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Х=240(м) 
Количество = 2</t>
  </si>
  <si>
    <t>(A + B * Xзад) * Количество * Кст * Ктек * K1 * K2
(7763 руб + 42 руб * 100) * 1 * 0.6 * 4.59 * 1.05 * 1.2 * 0.775</t>
  </si>
  <si>
    <t/>
  </si>
  <si>
    <t>Коэффициенты</t>
  </si>
  <si>
    <t>Стадия: Рабочая документация</t>
  </si>
  <si>
    <t>Кст = 0.6</t>
  </si>
  <si>
    <t>Ктек = 4.59
2 кв 2021 (ПР), Письмо Минстроя России от 04.05.2021 г. №18410-ИФ/09 прил.3</t>
  </si>
  <si>
    <t>K1 = 1.05
Глава 2.8, п.2.8.1.1</t>
  </si>
  <si>
    <t>K2 = 1.2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</si>
  <si>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</si>
  <si>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</si>
  <si>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</si>
  <si>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</si>
  <si>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</si>
  <si>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</si>
  <si>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</si>
  <si>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</si>
  <si>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</si>
  <si>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</si>
  <si>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</si>
  <si>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</si>
  <si>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</si>
  <si>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</si>
  <si>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</si>
  <si>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</si>
  <si>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</si>
  <si>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</si>
  <si>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</si>
  <si>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</si>
  <si>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</si>
  <si>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</si>
  <si>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</si>
  <si>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</si>
  <si>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</si>
  <si>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</si>
  <si>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</si>
  <si>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</si>
  <si>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</si>
  <si>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</si>
  <si>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</si>
  <si>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</si>
  <si>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</si>
  <si>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</si>
  <si>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</si>
  <si>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</si>
  <si>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</si>
  <si>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</si>
  <si>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</si>
  <si>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</si>
  <si>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</si>
  <si>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t>
  </si>
  <si>
    <t>Смета №</t>
  </si>
  <si>
    <t xml:space="preserve">   Приложение  № 2 к договору № 2207 П от "24"сентября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</si>
</sst>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4" fontId="3" fillId="0" borderId="0" applyFont="0" applyFill="0" applyBorder="0" applyAlignment="0" applyProtection="0"/>
  </cellStyleXfs>
  <cellXfs count="96">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4" fillId="0" borderId="24" xfId="3" applyNumberFormat="1" applyFont="1" applyBorder="1" applyAlignment="1">
      <alignment horizontal="left" vertical="top" wrapText="1"/>
    </xf>
    <xf numFmtId="0" fontId="12"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13" fillId="0" borderId="0" xfId="0" applyFont="1"/>
    <xf numFmtId="0" fontId="13" fillId="0" borderId="0" xfId="0" applyNumberFormat="1" applyFont="1"/>
    <xf numFmtId="0" fontId="5" fillId="0" borderId="0" xfId="0" applyNumberFormat="1" applyFont="1" applyAlignment="1"/>
    <xf numFmtId="0" fontId="5" fillId="0" borderId="0" xfId="0" applyFont="1"/>
    <xf numFmtId="0" fontId="13" fillId="0" borderId="0" xfId="0" applyNumberFormat="1" applyFont="1" applyAlignment="1">
      <alignment horizontal="left" vertical="top" wrapText="1"/>
    </xf>
    <xf numFmtId="0" fontId="2" fillId="0" borderId="0" xfId="0" applyFont="1"/>
    <xf numFmtId="0" fontId="16" fillId="0" borderId="0" xfId="0" applyFont="1"/>
    <xf numFmtId="0" fontId="15" fillId="0" borderId="0" xfId="0" applyFont="1"/>
    <xf numFmtId="0" fontId="15"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7" fillId="0" borderId="0" xfId="0" applyFont="1"/>
    <xf numFmtId="0" fontId="10" fillId="0" borderId="0" xfId="0" applyNumberFormat="1" applyFont="1" applyAlignment="1">
      <alignment wrapText="1"/>
    </xf>
    <xf numFmtId="0" fontId="4" fillId="0" borderId="0" xfId="0" applyFont="1"/>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xf numFmtId="0" fontId="13" fillId="0" borderId="0" xfId="0" applyNumberFormat="1" applyFont="1" applyAlignment="1">
      <alignment horizontal="left" vertical="top" wrapText="1"/>
    </xf>
    <xf numFmtId="0" fontId="6" fillId="0" borderId="0" xfId="3" applyFont="1" applyAlignment="1">
      <alignment horizontal="center"/>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4" sqref="I4"/>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13.7109375" style="5" customWidth="1"/>
    <col min="10" max="10" width="12.7109375" style="5" customWidth="1"/>
    <col min="11" max="11" width="13.28515625" style="5" customWidth="1"/>
    <col min="12" max="16384" width="9.140625" style="5"/>
  </cols>
  <sheetData>
    <row r="1" spans="1:256" s="2" customFormat="1" ht="12.75" x14ac:dyDescent="0.2">
      <c r="A1" s="1"/>
      <c r="B1" s="1"/>
      <c r="C1" s="89" t="s">
        <v>63</v>
      </c>
      <c r="D1" s="89"/>
      <c r="E1" s="89"/>
      <c r="F1" s="89"/>
      <c r="G1" s="89"/>
      <c r="H1" s="89"/>
      <c r="I1" s="89"/>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1" customFormat="1" ht="12.75" customHeight="1" x14ac:dyDescent="0.2">
      <c r="A3" s="61" t="s">
        <v>49</v>
      </c>
      <c r="B3" s="61"/>
      <c r="C3" s="61"/>
      <c r="D3" s="61"/>
      <c r="E3" s="39"/>
      <c r="F3" s="40"/>
      <c r="G3" s="40" t="s">
        <v>50</v>
      </c>
      <c r="H3" s="40"/>
      <c r="I3" s="39"/>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row>
    <row r="4" spans="1:256" s="41" customFormat="1" ht="13.5" customHeight="1" x14ac:dyDescent="0.2">
      <c r="A4" s="61" t="s">
        <v>51</v>
      </c>
      <c r="B4" s="61"/>
      <c r="C4" s="61"/>
      <c r="D4" s="43"/>
      <c r="E4" s="39"/>
      <c r="F4" s="40"/>
      <c r="G4" s="40" t="s">
        <v>52</v>
      </c>
      <c r="H4" s="40"/>
      <c r="I4" s="39"/>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row>
    <row r="5" spans="1:256" s="41" customFormat="1" ht="12.75" customHeight="1" x14ac:dyDescent="0.2">
      <c r="A5" s="44" t="s">
        <v>0</v>
      </c>
      <c r="B5" s="44"/>
      <c r="C5" s="43"/>
      <c r="D5" s="43"/>
      <c r="E5" s="39"/>
      <c r="F5" s="40"/>
      <c r="G5" s="44" t="s">
        <v>53</v>
      </c>
      <c r="H5" s="44"/>
      <c r="I5" s="44"/>
      <c r="K5" s="45"/>
      <c r="L5" s="45"/>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s="41" customFormat="1" ht="12.75" customHeight="1" x14ac:dyDescent="0.2">
      <c r="A6" s="44" t="s">
        <v>54</v>
      </c>
      <c r="B6" s="44"/>
      <c r="C6" s="43"/>
      <c r="D6" s="43"/>
      <c r="E6" s="39"/>
      <c r="F6" s="40"/>
      <c r="G6" s="44" t="s">
        <v>55</v>
      </c>
      <c r="H6" s="44"/>
      <c r="I6" s="44"/>
      <c r="K6" s="45"/>
      <c r="L6" s="45"/>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s="41" customFormat="1" ht="12.75" customHeight="1" x14ac:dyDescent="0.2">
      <c r="A7" s="39"/>
      <c r="B7" s="39"/>
      <c r="C7" s="39"/>
      <c r="D7" s="39"/>
      <c r="E7" s="39"/>
      <c r="F7" s="40"/>
      <c r="G7" s="44"/>
      <c r="H7" s="44"/>
      <c r="I7" s="44"/>
      <c r="K7" s="45"/>
      <c r="L7" s="45"/>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s="41" customFormat="1" ht="38.25" customHeight="1" x14ac:dyDescent="0.2">
      <c r="A8" s="46" t="s">
        <v>56</v>
      </c>
      <c r="B8" s="44"/>
      <c r="C8" s="43"/>
      <c r="D8" s="43"/>
      <c r="E8" s="39"/>
      <c r="F8" s="40"/>
      <c r="G8" s="46" t="s">
        <v>57</v>
      </c>
      <c r="H8" s="44"/>
      <c r="I8" s="44"/>
      <c r="K8" s="45"/>
      <c r="L8" s="45"/>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41" customFormat="1" ht="22.5" customHeight="1" x14ac:dyDescent="0.2">
      <c r="A9" s="47" t="s">
        <v>58</v>
      </c>
      <c r="B9" s="48"/>
      <c r="C9" s="43"/>
      <c r="D9" s="43"/>
      <c r="E9" s="39"/>
      <c r="F9" s="40"/>
      <c r="G9" s="46" t="s">
        <v>58</v>
      </c>
      <c r="H9" s="44"/>
      <c r="I9" s="44"/>
      <c r="K9" s="45"/>
      <c r="L9" s="45"/>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row>
    <row r="10" spans="1:256" s="41" customFormat="1" ht="22.5" customHeight="1" x14ac:dyDescent="0.25">
      <c r="A10" s="62" t="s">
        <v>62</v>
      </c>
      <c r="B10" s="62"/>
      <c r="C10" s="62"/>
      <c r="D10" s="62"/>
      <c r="E10" s="62"/>
      <c r="F10" s="62"/>
      <c r="G10" s="62"/>
      <c r="H10" s="62"/>
      <c r="I10" s="62"/>
      <c r="K10" s="45"/>
      <c r="L10" s="45"/>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row>
    <row r="11" spans="1:256" ht="15" x14ac:dyDescent="0.25">
      <c r="A11" s="90" t="s">
        <v>1</v>
      </c>
      <c r="B11" s="91"/>
      <c r="C11" s="91"/>
      <c r="D11" s="91"/>
      <c r="E11" s="91"/>
      <c r="F11" s="91"/>
      <c r="G11" s="91"/>
      <c r="H11" s="91"/>
      <c r="I11" s="4"/>
    </row>
    <row r="12" spans="1:256" ht="15" x14ac:dyDescent="0.25">
      <c r="E12" s="6"/>
    </row>
    <row r="13" spans="1:256" ht="55.9" customHeight="1" x14ac:dyDescent="0.2">
      <c r="A13" s="92" t="s">
        <v>2</v>
      </c>
      <c r="B13" s="92"/>
      <c r="C13" s="92"/>
      <c r="D13" s="92"/>
      <c r="E13" s="92"/>
      <c r="F13" s="92"/>
      <c r="G13" s="92"/>
      <c r="H13" s="92"/>
      <c r="I13" s="92"/>
    </row>
    <row r="14" spans="1:256" ht="14.25" customHeight="1" x14ac:dyDescent="0.2">
      <c r="A14" s="7"/>
      <c r="D14" s="8"/>
      <c r="E14" s="9" t="s">
        <v>3</v>
      </c>
    </row>
    <row r="15" spans="1:256" ht="105" customHeight="1" x14ac:dyDescent="0.2">
      <c r="A15" s="10" t="s">
        <v>4</v>
      </c>
      <c r="B15" s="93" t="s">
        <v>5</v>
      </c>
      <c r="C15" s="94"/>
      <c r="D15" s="93" t="s">
        <v>6</v>
      </c>
      <c r="E15" s="95"/>
      <c r="F15" s="95"/>
      <c r="G15" s="94"/>
      <c r="H15" s="11" t="s">
        <v>7</v>
      </c>
      <c r="I15" s="10" t="s">
        <v>8</v>
      </c>
    </row>
    <row r="16" spans="1:256" x14ac:dyDescent="0.2">
      <c r="A16" s="12" t="s">
        <v>9</v>
      </c>
      <c r="B16" s="83">
        <v>2</v>
      </c>
      <c r="C16" s="84"/>
      <c r="D16" s="83">
        <v>3</v>
      </c>
      <c r="E16" s="85"/>
      <c r="F16" s="85"/>
      <c r="G16" s="84"/>
      <c r="H16" s="13">
        <v>4</v>
      </c>
      <c r="I16" s="13">
        <v>5</v>
      </c>
    </row>
    <row r="17" spans="1:10" ht="180" customHeight="1" x14ac:dyDescent="0.2">
      <c r="A17" s="14" t="s">
        <v>9</v>
      </c>
      <c r="B17" s="78" t="s">
        <v>10</v>
      </c>
      <c r="C17" s="79"/>
      <c r="D17" s="86" t="s">
        <v>11</v>
      </c>
      <c r="E17" s="87"/>
      <c r="F17" s="87"/>
      <c r="G17" s="88"/>
      <c r="H17" s="15" t="s">
        <v>12</v>
      </c>
      <c r="I17" s="16">
        <f>(7763+42*240)*2*0.6*4.59*1.05*1.2*0.775</f>
        <v>95969.681765999994</v>
      </c>
      <c r="J17" s="17"/>
    </row>
    <row r="18" spans="1:10" ht="13.9" customHeight="1" x14ac:dyDescent="0.2">
      <c r="A18" s="18" t="s">
        <v>13</v>
      </c>
      <c r="B18" s="72" t="s">
        <v>14</v>
      </c>
      <c r="C18" s="73"/>
      <c r="D18" s="72"/>
      <c r="E18" s="74"/>
      <c r="F18" s="74"/>
      <c r="G18" s="73"/>
      <c r="H18" s="19"/>
      <c r="I18" s="20"/>
    </row>
    <row r="19" spans="1:10" ht="30" customHeight="1" x14ac:dyDescent="0.2">
      <c r="A19" s="21" t="s">
        <v>13</v>
      </c>
      <c r="B19" s="75" t="s">
        <v>15</v>
      </c>
      <c r="C19" s="76"/>
      <c r="D19" s="75" t="s">
        <v>16</v>
      </c>
      <c r="E19" s="77"/>
      <c r="F19" s="77"/>
      <c r="G19" s="76"/>
      <c r="H19" s="22"/>
      <c r="I19" s="23"/>
    </row>
    <row r="20" spans="1:10" ht="52.9" customHeight="1" x14ac:dyDescent="0.2">
      <c r="A20" s="21" t="s">
        <v>13</v>
      </c>
      <c r="B20" s="75"/>
      <c r="C20" s="76"/>
      <c r="D20" s="75" t="s">
        <v>17</v>
      </c>
      <c r="E20" s="77"/>
      <c r="F20" s="77"/>
      <c r="G20" s="76"/>
      <c r="H20" s="22"/>
      <c r="I20" s="23"/>
    </row>
    <row r="21" spans="1:10" ht="33" customHeight="1" x14ac:dyDescent="0.2">
      <c r="A21" s="21" t="s">
        <v>13</v>
      </c>
      <c r="B21" s="75"/>
      <c r="C21" s="76"/>
      <c r="D21" s="75" t="s">
        <v>18</v>
      </c>
      <c r="E21" s="77"/>
      <c r="F21" s="77"/>
      <c r="G21" s="76"/>
      <c r="H21" s="22"/>
      <c r="I21" s="23"/>
    </row>
    <row r="22" spans="1:10" ht="38.450000000000003" customHeight="1" x14ac:dyDescent="0.2">
      <c r="A22" s="21" t="s">
        <v>13</v>
      </c>
      <c r="B22" s="75"/>
      <c r="C22" s="76"/>
      <c r="D22" s="75" t="s">
        <v>19</v>
      </c>
      <c r="E22" s="77"/>
      <c r="F22" s="77"/>
      <c r="G22" s="76"/>
      <c r="H22" s="22"/>
      <c r="I22" s="23"/>
    </row>
    <row r="23" spans="1:10" ht="66" customHeight="1" x14ac:dyDescent="0.2">
      <c r="A23" s="24" t="s">
        <v>13</v>
      </c>
      <c r="B23" s="66" t="s">
        <v>20</v>
      </c>
      <c r="C23" s="67"/>
      <c r="D23" s="66"/>
      <c r="E23" s="68"/>
      <c r="F23" s="68"/>
      <c r="G23" s="67"/>
      <c r="H23" s="25" t="s">
        <v>21</v>
      </c>
      <c r="I23" s="26"/>
    </row>
    <row r="24" spans="1:10" ht="129" customHeight="1" x14ac:dyDescent="0.2">
      <c r="A24" s="14" t="s">
        <v>22</v>
      </c>
      <c r="B24" s="78" t="s">
        <v>23</v>
      </c>
      <c r="C24" s="79"/>
      <c r="D24" s="80" t="s">
        <v>24</v>
      </c>
      <c r="E24" s="81"/>
      <c r="F24" s="81"/>
      <c r="G24" s="82"/>
      <c r="H24" s="15" t="s">
        <v>25</v>
      </c>
      <c r="I24" s="16">
        <f>(0+ 800 * 1) * 2* 0.5 * 4.59</f>
        <v>3672</v>
      </c>
    </row>
    <row r="25" spans="1:10" ht="13.9" customHeight="1" x14ac:dyDescent="0.2">
      <c r="A25" s="18" t="s">
        <v>13</v>
      </c>
      <c r="B25" s="72" t="s">
        <v>14</v>
      </c>
      <c r="C25" s="73"/>
      <c r="D25" s="72"/>
      <c r="E25" s="74"/>
      <c r="F25" s="74"/>
      <c r="G25" s="73"/>
      <c r="H25" s="19"/>
      <c r="I25" s="20"/>
    </row>
    <row r="26" spans="1:10" ht="32.450000000000003" customHeight="1" x14ac:dyDescent="0.2">
      <c r="A26" s="21" t="s">
        <v>13</v>
      </c>
      <c r="B26" s="75" t="s">
        <v>26</v>
      </c>
      <c r="C26" s="76"/>
      <c r="D26" s="75" t="s">
        <v>27</v>
      </c>
      <c r="E26" s="77"/>
      <c r="F26" s="77"/>
      <c r="G26" s="76"/>
      <c r="H26" s="22"/>
      <c r="I26" s="23"/>
    </row>
    <row r="27" spans="1:10" ht="46.9" customHeight="1" x14ac:dyDescent="0.2">
      <c r="A27" s="21" t="s">
        <v>13</v>
      </c>
      <c r="B27" s="75"/>
      <c r="C27" s="76"/>
      <c r="D27" s="75" t="s">
        <v>17</v>
      </c>
      <c r="E27" s="77"/>
      <c r="F27" s="77"/>
      <c r="G27" s="76"/>
      <c r="H27" s="22"/>
      <c r="I27" s="23"/>
    </row>
    <row r="28" spans="1:10" ht="39.75" customHeight="1" x14ac:dyDescent="0.2">
      <c r="A28" s="24" t="s">
        <v>13</v>
      </c>
      <c r="B28" s="66" t="s">
        <v>20</v>
      </c>
      <c r="C28" s="67"/>
      <c r="D28" s="66"/>
      <c r="E28" s="68"/>
      <c r="F28" s="68"/>
      <c r="G28" s="67"/>
      <c r="H28" s="25" t="s">
        <v>28</v>
      </c>
      <c r="I28" s="26"/>
    </row>
    <row r="29" spans="1:10" ht="18" customHeight="1" x14ac:dyDescent="0.2">
      <c r="A29" s="27" t="s">
        <v>29</v>
      </c>
      <c r="B29" s="69" t="s">
        <v>30</v>
      </c>
      <c r="C29" s="70"/>
      <c r="D29" s="69"/>
      <c r="E29" s="71"/>
      <c r="F29" s="71"/>
      <c r="G29" s="70"/>
      <c r="H29" s="28"/>
      <c r="I29" s="29">
        <f>ROUND(SUM(I17:I28),2)</f>
        <v>99641.68</v>
      </c>
      <c r="J29" s="30"/>
    </row>
    <row r="30" spans="1:10" ht="35.25" customHeight="1" x14ac:dyDescent="0.2">
      <c r="A30" s="31" t="s">
        <v>31</v>
      </c>
      <c r="B30" s="55" t="s">
        <v>32</v>
      </c>
      <c r="C30" s="56"/>
      <c r="D30" s="55"/>
      <c r="E30" s="57"/>
      <c r="F30" s="57"/>
      <c r="G30" s="56"/>
      <c r="H30" s="32" t="s">
        <v>33</v>
      </c>
      <c r="I30" s="33">
        <f>I29*0.1</f>
        <v>9964.1679999999997</v>
      </c>
    </row>
    <row r="31" spans="1:10" ht="52.5" customHeight="1" x14ac:dyDescent="0.2">
      <c r="A31" s="31" t="s">
        <v>34</v>
      </c>
      <c r="B31" s="55" t="s">
        <v>35</v>
      </c>
      <c r="C31" s="56"/>
      <c r="D31" s="63"/>
      <c r="E31" s="64"/>
      <c r="F31" s="64"/>
      <c r="G31" s="65"/>
      <c r="H31" s="32"/>
      <c r="I31" s="34">
        <v>10900</v>
      </c>
    </row>
    <row r="32" spans="1:10" ht="48.6" customHeight="1" x14ac:dyDescent="0.2">
      <c r="A32" s="31" t="s">
        <v>36</v>
      </c>
      <c r="B32" s="55" t="s">
        <v>37</v>
      </c>
      <c r="C32" s="56"/>
      <c r="D32" s="63"/>
      <c r="E32" s="64"/>
      <c r="F32" s="64"/>
      <c r="G32" s="65"/>
      <c r="H32" s="32"/>
      <c r="I32" s="33">
        <v>63884</v>
      </c>
    </row>
    <row r="33" spans="1:256" ht="13.9" customHeight="1" x14ac:dyDescent="0.2">
      <c r="A33" s="31" t="s">
        <v>38</v>
      </c>
      <c r="B33" s="55" t="s">
        <v>39</v>
      </c>
      <c r="C33" s="56"/>
      <c r="D33" s="55"/>
      <c r="E33" s="57"/>
      <c r="F33" s="57"/>
      <c r="G33" s="56"/>
      <c r="H33" s="35" t="s">
        <v>40</v>
      </c>
      <c r="I33" s="33">
        <f>ROUND(SUM(I29:I32),2)</f>
        <v>184389.85</v>
      </c>
    </row>
    <row r="34" spans="1:256" ht="13.9" customHeight="1" x14ac:dyDescent="0.2">
      <c r="A34" s="31" t="s">
        <v>41</v>
      </c>
      <c r="B34" s="55" t="s">
        <v>42</v>
      </c>
      <c r="C34" s="56"/>
      <c r="D34" s="55"/>
      <c r="E34" s="57"/>
      <c r="F34" s="57"/>
      <c r="G34" s="56"/>
      <c r="H34" s="35" t="s">
        <v>43</v>
      </c>
      <c r="I34" s="33">
        <f>I33*0.2</f>
        <v>36877.97</v>
      </c>
    </row>
    <row r="35" spans="1:256" ht="13.9" customHeight="1" x14ac:dyDescent="0.2">
      <c r="A35" s="31" t="s">
        <v>44</v>
      </c>
      <c r="B35" s="58" t="s">
        <v>45</v>
      </c>
      <c r="C35" s="59"/>
      <c r="D35" s="58"/>
      <c r="E35" s="60"/>
      <c r="F35" s="60"/>
      <c r="G35" s="59"/>
      <c r="H35" s="36" t="s">
        <v>46</v>
      </c>
      <c r="I35" s="37">
        <f>ROUND(I33+I34,2)</f>
        <v>221267.82</v>
      </c>
    </row>
    <row r="36" spans="1:256" x14ac:dyDescent="0.2">
      <c r="A36" s="38"/>
      <c r="B36" s="38"/>
      <c r="C36" s="38"/>
      <c r="D36" s="38"/>
      <c r="E36" s="38"/>
      <c r="F36" s="38"/>
      <c r="G36" s="38"/>
      <c r="H36" s="38"/>
      <c r="I36" s="38"/>
    </row>
    <row r="37" spans="1:256" s="49" customFormat="1" ht="18.600000000000001" customHeight="1" x14ac:dyDescent="0.2">
      <c r="A37" s="45" t="s">
        <v>47</v>
      </c>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c r="DM37" s="45"/>
      <c r="DN37" s="45"/>
      <c r="DO37" s="45"/>
      <c r="DP37" s="45"/>
      <c r="DQ37" s="45"/>
      <c r="DR37" s="45"/>
      <c r="DS37" s="45"/>
      <c r="DT37" s="45"/>
      <c r="DU37" s="45"/>
      <c r="DV37" s="45"/>
      <c r="DW37" s="45"/>
      <c r="DX37" s="45"/>
      <c r="DY37" s="45"/>
      <c r="DZ37" s="45"/>
      <c r="EA37" s="45"/>
      <c r="EB37" s="45"/>
      <c r="EC37" s="45"/>
      <c r="ED37" s="45"/>
      <c r="EE37" s="45"/>
      <c r="EF37" s="45"/>
      <c r="EG37" s="45"/>
      <c r="EH37" s="45"/>
      <c r="EI37" s="45"/>
      <c r="EJ37" s="45"/>
      <c r="EK37" s="45"/>
      <c r="EL37" s="45"/>
      <c r="EM37" s="45"/>
      <c r="EN37" s="45"/>
      <c r="EO37" s="45"/>
      <c r="EP37" s="45"/>
      <c r="EQ37" s="45"/>
      <c r="ER37" s="45"/>
      <c r="ES37" s="45"/>
      <c r="ET37" s="45"/>
      <c r="EU37" s="45"/>
      <c r="EV37" s="45"/>
      <c r="EW37" s="45"/>
      <c r="EX37" s="45"/>
      <c r="EY37" s="45"/>
      <c r="EZ37" s="45"/>
      <c r="FA37" s="45"/>
      <c r="FB37" s="45"/>
      <c r="FC37" s="45"/>
      <c r="FD37" s="45"/>
      <c r="FE37" s="45"/>
      <c r="FF37" s="45"/>
      <c r="FG37" s="45"/>
      <c r="FH37" s="45"/>
      <c r="FI37" s="45"/>
      <c r="FJ37" s="45"/>
      <c r="FK37" s="45"/>
      <c r="FL37" s="45"/>
      <c r="FM37" s="45"/>
      <c r="FN37" s="45"/>
      <c r="FO37" s="45"/>
      <c r="FP37" s="45"/>
      <c r="FQ37" s="45"/>
      <c r="FR37" s="45"/>
      <c r="FS37" s="45"/>
      <c r="FT37" s="45"/>
      <c r="FU37" s="45"/>
      <c r="FV37" s="45"/>
      <c r="FW37" s="45"/>
      <c r="FX37" s="45"/>
      <c r="FY37" s="45"/>
      <c r="FZ37" s="45"/>
      <c r="GA37" s="45"/>
      <c r="GB37" s="45"/>
      <c r="GC37" s="45"/>
      <c r="GD37" s="45"/>
      <c r="GE37" s="45"/>
      <c r="GF37" s="45"/>
      <c r="GG37" s="45"/>
      <c r="GH37" s="45"/>
      <c r="GI37" s="45"/>
      <c r="GJ37" s="45"/>
      <c r="GK37" s="45"/>
      <c r="GL37" s="45"/>
      <c r="GM37" s="45"/>
      <c r="GN37" s="45"/>
      <c r="GO37" s="45"/>
      <c r="GP37" s="45"/>
      <c r="GQ37" s="45"/>
      <c r="GR37" s="45"/>
      <c r="GS37" s="45"/>
      <c r="GT37" s="45"/>
      <c r="GU37" s="45"/>
      <c r="GV37" s="45"/>
      <c r="GW37" s="45"/>
      <c r="GX37" s="45"/>
      <c r="GY37" s="45"/>
      <c r="GZ37" s="45"/>
      <c r="HA37" s="45"/>
      <c r="HB37" s="45"/>
      <c r="HC37" s="45"/>
      <c r="HD37" s="45"/>
      <c r="HE37" s="45"/>
      <c r="HF37" s="45"/>
      <c r="HG37" s="45"/>
      <c r="HH37" s="45"/>
      <c r="HI37" s="45"/>
      <c r="HJ37" s="45"/>
      <c r="HK37" s="45"/>
      <c r="HL37" s="45"/>
      <c r="HM37" s="45"/>
      <c r="HN37" s="45"/>
      <c r="HO37" s="45"/>
      <c r="HP37" s="45"/>
      <c r="HQ37" s="45"/>
      <c r="HR37" s="45"/>
      <c r="HS37" s="45"/>
      <c r="HT37" s="45"/>
      <c r="HU37" s="45"/>
      <c r="HV37" s="45"/>
      <c r="HW37" s="45"/>
      <c r="HX37" s="45"/>
      <c r="HY37" s="45"/>
      <c r="HZ37" s="45"/>
      <c r="IA37" s="45"/>
      <c r="IB37" s="45"/>
      <c r="IC37" s="45"/>
      <c r="ID37" s="45"/>
      <c r="IE37" s="45"/>
      <c r="IF37" s="45"/>
      <c r="IG37" s="45"/>
      <c r="IH37" s="45"/>
      <c r="II37" s="45"/>
      <c r="IJ37" s="45"/>
      <c r="IK37" s="45"/>
      <c r="IL37" s="45"/>
      <c r="IM37" s="45"/>
      <c r="IN37" s="45"/>
      <c r="IO37" s="45"/>
      <c r="IP37" s="45"/>
      <c r="IQ37" s="45"/>
      <c r="IR37" s="45"/>
      <c r="IS37" s="45"/>
      <c r="IT37" s="45"/>
      <c r="IU37" s="45"/>
      <c r="IV37" s="45"/>
    </row>
    <row r="38" spans="1:256" s="50" customFormat="1" ht="18.600000000000001" customHeight="1" x14ac:dyDescent="0.2">
      <c r="A38" s="45" t="s">
        <v>59</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c r="FH38" s="45"/>
      <c r="FI38" s="45"/>
      <c r="FJ38" s="45"/>
      <c r="FK38" s="45"/>
      <c r="FL38" s="45"/>
      <c r="FM38" s="45"/>
      <c r="FN38" s="45"/>
      <c r="FO38" s="45"/>
      <c r="FP38" s="45"/>
      <c r="FQ38" s="45"/>
      <c r="FR38" s="45"/>
      <c r="FS38" s="45"/>
      <c r="FT38" s="45"/>
      <c r="FU38" s="45"/>
      <c r="FV38" s="45"/>
      <c r="FW38" s="45"/>
      <c r="FX38" s="45"/>
      <c r="FY38" s="45"/>
      <c r="FZ38" s="45"/>
      <c r="GA38" s="45"/>
      <c r="GB38" s="45"/>
      <c r="GC38" s="45"/>
      <c r="GD38" s="45"/>
      <c r="GE38" s="45"/>
      <c r="GF38" s="45"/>
      <c r="GG38" s="45"/>
      <c r="GH38" s="45"/>
      <c r="GI38" s="45"/>
      <c r="GJ38" s="45"/>
      <c r="GK38" s="45"/>
      <c r="GL38" s="45"/>
      <c r="GM38" s="45"/>
      <c r="GN38" s="45"/>
      <c r="GO38" s="45"/>
      <c r="GP38" s="45"/>
      <c r="GQ38" s="45"/>
      <c r="GR38" s="45"/>
      <c r="GS38" s="45"/>
      <c r="GT38" s="45"/>
      <c r="GU38" s="45"/>
      <c r="GV38" s="45"/>
      <c r="GW38" s="45"/>
      <c r="GX38" s="45"/>
      <c r="GY38" s="45"/>
      <c r="GZ38" s="45"/>
      <c r="HA38" s="45"/>
      <c r="HB38" s="45"/>
      <c r="HC38" s="45"/>
      <c r="HD38" s="45"/>
      <c r="HE38" s="45"/>
      <c r="HF38" s="45"/>
      <c r="HG38" s="45"/>
      <c r="HH38" s="45"/>
      <c r="HI38" s="45"/>
      <c r="HJ38" s="45"/>
      <c r="HK38" s="45"/>
      <c r="HL38" s="45"/>
      <c r="HM38" s="45"/>
      <c r="HN38" s="45"/>
      <c r="HO38" s="45"/>
      <c r="HP38" s="45"/>
      <c r="HQ38" s="45"/>
      <c r="HR38" s="45"/>
      <c r="HS38" s="45"/>
      <c r="HT38" s="45"/>
      <c r="HU38" s="45"/>
      <c r="HV38" s="45"/>
      <c r="HW38" s="45"/>
      <c r="HX38" s="45"/>
      <c r="HY38" s="45"/>
      <c r="HZ38" s="45"/>
      <c r="IA38" s="45"/>
      <c r="IB38" s="45"/>
      <c r="IC38" s="45"/>
      <c r="ID38" s="45"/>
      <c r="IE38" s="45"/>
      <c r="IF38" s="45"/>
      <c r="IG38" s="45"/>
      <c r="IH38" s="45"/>
      <c r="II38" s="45"/>
      <c r="IJ38" s="45"/>
      <c r="IK38" s="45"/>
      <c r="IL38" s="45"/>
      <c r="IM38" s="45"/>
      <c r="IN38" s="45"/>
      <c r="IO38" s="45"/>
      <c r="IP38" s="45"/>
      <c r="IQ38" s="45"/>
      <c r="IR38" s="45"/>
      <c r="IS38" s="45"/>
      <c r="IT38" s="45"/>
      <c r="IU38" s="45"/>
      <c r="IV38" s="45"/>
    </row>
    <row r="39" spans="1:256" s="51" customFormat="1" ht="18.600000000000001" customHeight="1" x14ac:dyDescent="0.2">
      <c r="A39" s="45" t="s">
        <v>60</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53" customFormat="1" ht="18.600000000000001" customHeight="1" x14ac:dyDescent="0.2">
      <c r="A40" s="52" t="s">
        <v>48</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50" customFormat="1" ht="18.600000000000001" customHeight="1" x14ac:dyDescent="0.2">
      <c r="A41" s="45" t="s">
        <v>61</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54" customFormat="1" ht="18.600000000000001" customHeight="1" x14ac:dyDescent="0.2"/>
    <row r="43" spans="1:256" s="54" customFormat="1" x14ac:dyDescent="0.2"/>
  </sheetData>
  <mergeCells count="48">
    <mergeCell ref="C1:I1"/>
    <mergeCell ref="A11:H11"/>
    <mergeCell ref="A13:I13"/>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D29:G29"/>
    <mergeCell ref="B30:C30"/>
    <mergeCell ref="D30:G30"/>
    <mergeCell ref="B25:C25"/>
    <mergeCell ref="D25:G25"/>
    <mergeCell ref="B26:C26"/>
    <mergeCell ref="D26:G26"/>
    <mergeCell ref="B27:C27"/>
    <mergeCell ref="D27:G27"/>
    <mergeCell ref="B34:C34"/>
    <mergeCell ref="D34:G34"/>
    <mergeCell ref="B35:C35"/>
    <mergeCell ref="D35:G35"/>
    <mergeCell ref="A3:D3"/>
    <mergeCell ref="A4:C4"/>
    <mergeCell ref="A10:I10"/>
    <mergeCell ref="B31:C31"/>
    <mergeCell ref="D31:G31"/>
    <mergeCell ref="B32:C32"/>
    <mergeCell ref="D32:G32"/>
    <mergeCell ref="B33:C33"/>
    <mergeCell ref="D33:G33"/>
    <mergeCell ref="B28:C28"/>
    <mergeCell ref="D28:G28"/>
    <mergeCell ref="B29:C29"/>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МКУ Кап.строительство</vt:lpstr>
      <vt:lpstr>Лист1</vt:lpstr>
      <vt:lpstr>'МКУ Кап.строительство'!Заголовки_для_печати</vt:lpstr>
      <vt:lpstr>'МКУ Кап.строительство'!Область_печати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2021-09-20T05:23:52Z</dcterms:modified>
</cp:coreProperties>
</file>