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20730" windowHeight="11760"/>
  </bookViews>
  <sheets>
    <sheet name="Степана Разина,20" sheetId="3" r:id="rId1"/>
  </sheets>
  <definedNames>
    <definedName name="_xlnm.Print_Titles" localSheetId="0">'Степана Разина,20'!$16:$16</definedName>
    <definedName name="_xlnm.Print_Area" localSheetId="0">'Степана Разина,20'!$A$1:$I$43</definedName>
  </definedNames>
  <calcPr calcId="152511"/>
</workbook>
</file>

<file path=xl/calcChain.xml><?xml version="1.0" encoding="utf-8"?>
<calcChain xmlns="http://schemas.openxmlformats.org/spreadsheetml/2006/main">
  <c r="I17" i="3" l="1"/>
  <c r="I31" i="3" l="1"/>
  <c r="I24" i="3"/>
  <c r="I29" i="3"/>
  <c r="I30" i="3" l="1"/>
  <c r="I33" i="3" s="1"/>
  <c r="I34" i="3" l="1"/>
  <c r="I35" i="3" s="1"/>
</calcChain>
</file>

<file path=xl/sharedStrings.xml><?xml version="1.0" encoding="utf-8"?>
<sst xmlns="http://schemas.openxmlformats.org/spreadsheetml/2006/main" count="78" uniqueCount="64">
  <si>
    <t>№ пп</t>
  </si>
  <si>
    <t>Проектирование КЛ-6кВ от РУ-6кВ ТП-164 до ТП-350 по адресу: г.Саратов, ул.Степана Разина,д.20</t>
  </si>
  <si>
    <t>Директор</t>
  </si>
  <si>
    <t>(наименование работ и затрат, наименование объекта)</t>
  </si>
  <si>
    <t>Составил:</t>
  </si>
  <si>
    <t>Проверил:</t>
  </si>
  <si>
    <t xml:space="preserve">Первый заместитель </t>
  </si>
  <si>
    <t>генерального директора ЗАО "СПГЭС"</t>
  </si>
  <si>
    <t>Смета № 1</t>
  </si>
  <si>
    <t xml:space="preserve">на  рабочую документацию        
</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</si>
  <si>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</si>
  <si>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</si>
  <si>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</si>
  <si>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</si>
  <si>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</si>
  <si>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АСБл-1-3х150-290мм2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</si>
  <si>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Х=290(м) 
Количество = 1</t>
  </si>
  <si>
    <t/>
  </si>
  <si>
    <t>Коэффициенты</t>
  </si>
  <si>
    <t>Стадия: Рабочая документация</t>
  </si>
  <si>
    <t>Кст = 0.6</t>
  </si>
  <si>
    <t xml:space="preserve">Ктек=4,83
1 кв 2022 (ПР), Письмо Минстроя России  от 07.02.2022 г. №4153-ИФ/09 прил.4 </t>
  </si>
  <si>
    <t>K1 = 1.1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</si>
  <si>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</si>
  <si>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</si>
  <si>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</si>
  <si>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</si>
  <si>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</si>
  <si>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0.50 * 4.83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</si>
  <si>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</si>
  <si>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</si>
  <si>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</si>
  <si>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</si>
  <si>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</si>
  <si>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</si>
  <si>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</si>
  <si>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</si>
  <si>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</si>
  <si>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</si>
  <si>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</si>
  <si>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</si>
  <si>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</si>
  <si>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</si>
  <si>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</si>
  <si>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</si>
  <si>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</si>
  <si>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</si>
  <si>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</si>
  <si>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</si>
  <si>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</si>
  <si>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 xml:space="preserve">   Приложение  № _____ к договору № _______ от "____"_________________ 2022г. </t>
  </si>
  <si>
    <t>"СОГЛАСОВАНО"</t>
  </si>
  <si>
    <t>"УТВЕРЖДАЮ"</t>
  </si>
  <si>
    <t>ПОДРЯДЧИК</t>
  </si>
  <si>
    <t xml:space="preserve">ЗАКАЗЧИК   </t>
  </si>
  <si>
    <t xml:space="preserve">ООО "ГорЭнергоСервис"                                                                                                                                                                       </t>
  </si>
  <si>
    <t>_____________А.Н.Куликов</t>
  </si>
  <si>
    <t>_____________Е.Н.Стрелин</t>
  </si>
  <si>
    <t>"______"  ________________  2022г.</t>
  </si>
  <si>
    <t>Ведущий инженер-сметчик ООО "ГЭС"</t>
  </si>
  <si>
    <t xml:space="preserve">_____________________ГолахО.И. </t>
  </si>
  <si>
    <t>_____________________</t>
  </si>
  <si>
    <t>(A + B * Xзад) * Количество * Кст * Ктек * K1 * K2
(7763 руб + 42 руб * 290) * 1 * 0.6 * 4.83 * 1.1 * 1.4* 0.825</t>
  </si>
  <si>
    <t>K2 = 1.4
Глава 2.8, п.2.8.1.1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</si>
</sst>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0"/>
      <name val="Times New Roman"/>
      <family val="1"/>
      <charset val="204"/>
    </font>
    <font>
      <sz val="10"/>
      <name val="Arial"/>
      <family val="2"/>
      <charset val="204"/>
    </font>
    <font>
      <sz val="10"/>
      <name val="Arial Cyr"/>
      <charset val="204"/>
    </font>
    <font>
      <b/>
      <sz val="10"/>
      <name val="Arial"/>
      <family val="2"/>
      <charset val="204"/>
    </font>
    <font>
      <sz val="9"/>
      <name val="Arial"/>
      <family val="2"/>
      <charset val="204"/>
    </font>
    <font>
      <sz val="8"/>
      <name val="Arial"/>
      <family val="2"/>
      <charset val="204"/>
    </font>
    <font>
      <sz val="11"/>
      <color theme="1"/>
      <name val="Calibri"/>
      <family val="2"/>
      <charset val="204"/>
      <scheme val="minor"/>
    </font>
    <font>
      <sz val="9"/>
      <name val="Tahoma"/>
      <family val="2"/>
      <charset val="204"/>
    </font>
    <font>
      <sz val="11"/>
      <name val="Arial"/>
      <family val="2"/>
      <charset val="204"/>
    </font>
    <font>
      <sz val="11"/>
      <name val="Times New Roman"/>
      <family val="1"/>
      <charset val="204"/>
    </font>
    <font>
      <b/>
      <sz val="11"/>
      <name val="Arial"/>
      <family val="2"/>
      <charset val="204"/>
    </font>
    <font>
      <b/>
      <sz val="9"/>
      <name val="Arial"/>
      <family val="2"/>
      <charset val="204"/>
    </font>
    <font>
      <sz val="10"/>
      <color theme="1"/>
      <name val="Arial"/>
      <family val="2"/>
      <charset val="204"/>
    </font>
    <font>
      <sz val="9"/>
      <color theme="1"/>
      <name val="Arial"/>
      <family val="2"/>
      <charset val="204"/>
    </font>
    <font>
      <sz val="11"/>
      <color theme="1"/>
      <name val="Arial"/>
      <family val="2"/>
      <charset val="204"/>
    </font>
    <font>
      <i/>
      <sz val="7"/>
      <name val="Arial"/>
      <family val="2"/>
      <charset val="204"/>
    </font>
    <font>
      <b/>
      <sz val="8"/>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top style="thin">
        <color indexed="64"/>
      </top>
      <bottom style="thin">
        <color indexed="64"/>
      </bottom>
      <diagonal/>
    </border>
  </borders>
  <cellStyleXfs count="33">
    <xf numFmtId="0" fontId="0" fillId="0" borderId="0"/>
    <xf numFmtId="0" fontId="1" fillId="0" borderId="0">
      <alignment horizontal="right" vertical="top" wrapText="1"/>
    </xf>
    <xf numFmtId="0" fontId="1" fillId="0" borderId="1">
      <alignment horizontal="center" wrapText="1"/>
    </xf>
    <xf numFmtId="0" fontId="2" fillId="0" borderId="1" applyBorder="0" applyAlignment="0">
      <alignment horizontal="center" wrapText="1"/>
    </xf>
    <xf numFmtId="0" fontId="1" fillId="0" borderId="0">
      <alignment horizontal="center"/>
    </xf>
    <xf numFmtId="0" fontId="1" fillId="0" borderId="0">
      <alignment horizontal="left" vertical="top"/>
    </xf>
    <xf numFmtId="164" fontId="3" fillId="0" borderId="0" applyFont="0" applyFill="0" applyBorder="0" applyAlignment="0" applyProtection="0"/>
    <xf numFmtId="0" fontId="3" fillId="0" borderId="0"/>
    <xf numFmtId="0" fontId="2" fillId="0" borderId="0"/>
    <xf numFmtId="0" fontId="2" fillId="0" borderId="0"/>
    <xf numFmtId="164" fontId="3" fillId="0" borderId="0" applyFont="0" applyFill="0" applyBorder="0" applyAlignment="0" applyProtection="0"/>
    <xf numFmtId="0" fontId="8" fillId="0" borderId="1">
      <alignment horizontal="center"/>
    </xf>
    <xf numFmtId="0" fontId="3" fillId="0" borderId="0">
      <alignment vertical="top"/>
    </xf>
    <xf numFmtId="0" fontId="1" fillId="0" borderId="1">
      <alignment horizontal="center"/>
    </xf>
    <xf numFmtId="0" fontId="1" fillId="0" borderId="0">
      <alignment vertical="top"/>
    </xf>
    <xf numFmtId="0" fontId="1" fillId="0" borderId="0"/>
    <xf numFmtId="0" fontId="1" fillId="0" borderId="0"/>
    <xf numFmtId="0" fontId="1" fillId="0" borderId="0"/>
    <xf numFmtId="0" fontId="1" fillId="0" borderId="0"/>
    <xf numFmtId="0" fontId="3" fillId="0" borderId="0">
      <alignment vertical="top"/>
    </xf>
    <xf numFmtId="0" fontId="1" fillId="0" borderId="1">
      <alignment horizontal="center"/>
    </xf>
    <xf numFmtId="0" fontId="1" fillId="0" borderId="0"/>
    <xf numFmtId="0" fontId="1" fillId="0" borderId="1">
      <alignment horizontal="center" wrapText="1"/>
    </xf>
    <xf numFmtId="0" fontId="1" fillId="0" borderId="1">
      <alignment horizontal="center"/>
    </xf>
    <xf numFmtId="0" fontId="1" fillId="0" borderId="1">
      <alignment horizontal="center" wrapText="1"/>
    </xf>
    <xf numFmtId="0" fontId="1" fillId="0" borderId="1">
      <alignment horizontal="center"/>
    </xf>
    <xf numFmtId="0" fontId="1" fillId="0" borderId="0">
      <alignment horizontal="center" vertical="top" wrapText="1"/>
    </xf>
    <xf numFmtId="0" fontId="1"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10" fillId="0" borderId="0"/>
    <xf numFmtId="0" fontId="3" fillId="0" borderId="0"/>
  </cellStyleXfs>
  <cellXfs count="90">
    <xf numFmtId="0" fontId="0" fillId="0" borderId="0" xfId="0"/>
    <xf numFmtId="0" fontId="0" fillId="0" borderId="0" xfId="0"/>
    <xf numFmtId="0" fontId="11" fillId="0" borderId="0" xfId="0" applyFont="1" applyAlignment="1"/>
    <xf numFmtId="0" fontId="9" fillId="0" borderId="0" xfId="0" applyFont="1"/>
    <xf numFmtId="0" fontId="11" fillId="0" borderId="0" xfId="0" applyFont="1"/>
    <xf numFmtId="0" fontId="9" fillId="0" borderId="0" xfId="0" applyFont="1" applyAlignment="1">
      <alignment horizontal="center"/>
    </xf>
    <xf numFmtId="0" fontId="9" fillId="0" borderId="0" xfId="0" applyFont="1" applyAlignment="1">
      <alignment horizontal="centerContinuous"/>
    </xf>
    <xf numFmtId="0" fontId="16" fillId="0" borderId="0" xfId="0" applyFont="1" applyAlignment="1">
      <alignment horizontal="center" vertical="top"/>
    </xf>
    <xf numFmtId="0" fontId="5" fillId="0" borderId="12" xfId="0" applyNumberFormat="1" applyFont="1" applyBorder="1" applyAlignment="1">
      <alignment horizontal="center" vertical="top" wrapText="1"/>
    </xf>
    <xf numFmtId="0" fontId="6" fillId="0" borderId="12" xfId="0" applyNumberFormat="1" applyFont="1" applyBorder="1" applyAlignment="1">
      <alignment horizontal="center" vertical="top" wrapText="1"/>
    </xf>
    <xf numFmtId="49" fontId="15" fillId="0" borderId="12" xfId="0" applyNumberFormat="1" applyFont="1" applyBorder="1" applyAlignment="1">
      <alignment horizontal="center" wrapText="1"/>
    </xf>
    <xf numFmtId="0" fontId="15" fillId="0" borderId="12" xfId="0" applyNumberFormat="1" applyFont="1" applyBorder="1" applyAlignment="1">
      <alignment horizontal="center" wrapText="1"/>
    </xf>
    <xf numFmtId="49" fontId="4" fillId="0" borderId="5" xfId="0" applyNumberFormat="1" applyFont="1" applyBorder="1" applyAlignment="1">
      <alignment horizontal="center" vertical="top" wrapText="1"/>
    </xf>
    <xf numFmtId="0" fontId="13" fillId="0" borderId="5" xfId="0" applyNumberFormat="1" applyFont="1" applyBorder="1" applyAlignment="1">
      <alignment horizontal="left" vertical="top" wrapText="1"/>
    </xf>
    <xf numFmtId="4" fontId="15" fillId="0" borderId="5" xfId="0" applyNumberFormat="1" applyFont="1" applyBorder="1" applyAlignment="1">
      <alignment horizontal="right" vertical="top" wrapText="1"/>
    </xf>
    <xf numFmtId="2" fontId="9" fillId="0" borderId="0" xfId="0" applyNumberFormat="1" applyFont="1"/>
    <xf numFmtId="49" fontId="4" fillId="0" borderId="19" xfId="0" applyNumberFormat="1" applyFont="1" applyBorder="1" applyAlignment="1">
      <alignment horizontal="right" vertical="top" wrapText="1"/>
    </xf>
    <xf numFmtId="0" fontId="4" fillId="0" borderId="19" xfId="0" applyNumberFormat="1" applyFont="1" applyBorder="1" applyAlignment="1">
      <alignment horizontal="left" vertical="top" wrapText="1"/>
    </xf>
    <xf numFmtId="0" fontId="4" fillId="0" borderId="19" xfId="0" applyNumberFormat="1" applyFont="1" applyBorder="1" applyAlignment="1">
      <alignment horizontal="right" vertical="top" wrapText="1"/>
    </xf>
    <xf numFmtId="49" fontId="4" fillId="0" borderId="23" xfId="0" applyNumberFormat="1" applyFont="1" applyBorder="1" applyAlignment="1">
      <alignment horizontal="right" vertical="top" wrapText="1"/>
    </xf>
    <xf numFmtId="0" fontId="15" fillId="0" borderId="23" xfId="0" applyNumberFormat="1" applyFont="1" applyBorder="1" applyAlignment="1">
      <alignment horizontal="left" vertical="top" wrapText="1"/>
    </xf>
    <xf numFmtId="0" fontId="15" fillId="0" borderId="23" xfId="0" applyNumberFormat="1" applyFont="1" applyBorder="1" applyAlignment="1">
      <alignment horizontal="right" vertical="top" wrapText="1"/>
    </xf>
    <xf numFmtId="49" fontId="4" fillId="0" borderId="7" xfId="0" applyNumberFormat="1" applyFont="1" applyBorder="1" applyAlignment="1">
      <alignment horizontal="right" vertical="top" wrapText="1"/>
    </xf>
    <xf numFmtId="0" fontId="14" fillId="0" borderId="7" xfId="0" applyNumberFormat="1" applyFont="1" applyBorder="1" applyAlignment="1">
      <alignment horizontal="left" vertical="top" wrapText="1"/>
    </xf>
    <xf numFmtId="0" fontId="15" fillId="0" borderId="7" xfId="0" applyNumberFormat="1" applyFont="1" applyBorder="1" applyAlignment="1">
      <alignment horizontal="right" vertical="top" wrapText="1"/>
    </xf>
    <xf numFmtId="49" fontId="4" fillId="0" borderId="7" xfId="0" applyNumberFormat="1" applyFont="1" applyBorder="1" applyAlignment="1">
      <alignment horizontal="center" vertical="top" wrapText="1"/>
    </xf>
    <xf numFmtId="0" fontId="4" fillId="0" borderId="7" xfId="0" applyNumberFormat="1" applyFont="1" applyBorder="1" applyAlignment="1">
      <alignment horizontal="left" vertical="top" wrapText="1"/>
    </xf>
    <xf numFmtId="4" fontId="4" fillId="0" borderId="7" xfId="0" applyNumberFormat="1" applyFont="1" applyBorder="1" applyAlignment="1">
      <alignment horizontal="right" vertical="top" wrapText="1"/>
    </xf>
    <xf numFmtId="4" fontId="9" fillId="0" borderId="0" xfId="0" applyNumberFormat="1" applyFont="1"/>
    <xf numFmtId="49" fontId="4" fillId="0" borderId="1" xfId="0" applyNumberFormat="1" applyFont="1" applyBorder="1" applyAlignment="1">
      <alignment horizontal="center" vertical="top" wrapText="1"/>
    </xf>
    <xf numFmtId="0" fontId="15" fillId="0" borderId="1" xfId="0" applyNumberFormat="1" applyFont="1" applyBorder="1" applyAlignment="1">
      <alignment horizontal="left" vertical="top" wrapText="1"/>
    </xf>
    <xf numFmtId="4" fontId="15" fillId="0" borderId="1" xfId="0" applyNumberFormat="1" applyFont="1" applyBorder="1" applyAlignment="1">
      <alignment horizontal="right" vertical="top" wrapText="1"/>
    </xf>
    <xf numFmtId="4" fontId="15" fillId="0" borderId="1" xfId="0" applyNumberFormat="1" applyFont="1" applyFill="1" applyBorder="1" applyAlignment="1">
      <alignment horizontal="right" vertical="top" wrapText="1"/>
    </xf>
    <xf numFmtId="0" fontId="14" fillId="0" borderId="1" xfId="0" applyNumberFormat="1" applyFont="1" applyBorder="1" applyAlignment="1">
      <alignment horizontal="left" vertical="top" wrapText="1"/>
    </xf>
    <xf numFmtId="0" fontId="17" fillId="0" borderId="1" xfId="0" applyNumberFormat="1" applyFont="1" applyBorder="1" applyAlignment="1">
      <alignment horizontal="left" vertical="top" wrapText="1"/>
    </xf>
    <xf numFmtId="4" fontId="4" fillId="0" borderId="1" xfId="0" applyNumberFormat="1" applyFont="1" applyBorder="1" applyAlignment="1">
      <alignment horizontal="right" vertical="top" wrapText="1"/>
    </xf>
    <xf numFmtId="0" fontId="15" fillId="0" borderId="0" xfId="0" applyNumberFormat="1" applyFont="1" applyAlignment="1">
      <alignment wrapText="1"/>
    </xf>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8" fillId="0" borderId="0" xfId="0" applyFont="1"/>
    <xf numFmtId="0" fontId="19" fillId="0" borderId="0" xfId="0" applyFont="1"/>
    <xf numFmtId="0" fontId="19" fillId="0" borderId="0" xfId="0" applyFont="1" applyAlignment="1">
      <alignment horizontal="left" vertical="center"/>
    </xf>
    <xf numFmtId="0" fontId="18" fillId="0" borderId="0" xfId="0" applyFont="1" applyAlignment="1">
      <alignment horizontal="left" vertical="center"/>
    </xf>
    <xf numFmtId="0" fontId="0" fillId="0" borderId="0" xfId="0" applyNumberFormat="1" applyFont="1" applyAlignment="1">
      <alignment wrapText="1"/>
    </xf>
    <xf numFmtId="0" fontId="6"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center" wrapText="1"/>
    </xf>
    <xf numFmtId="0" fontId="11" fillId="0" borderId="0" xfId="0" applyFont="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12" fillId="0" borderId="2" xfId="0" applyFont="1" applyBorder="1" applyAlignment="1">
      <alignment horizontal="center" vertical="center" wrapText="1"/>
    </xf>
    <xf numFmtId="0" fontId="5" fillId="0" borderId="13" xfId="0" applyNumberFormat="1" applyFont="1" applyBorder="1" applyAlignment="1">
      <alignment horizontal="center" vertical="top" wrapText="1"/>
    </xf>
    <xf numFmtId="0" fontId="5" fillId="0" borderId="14" xfId="0" applyNumberFormat="1" applyFont="1" applyBorder="1" applyAlignment="1">
      <alignment horizontal="center" vertical="top" wrapText="1"/>
    </xf>
    <xf numFmtId="0" fontId="5" fillId="0" borderId="15" xfId="0" applyNumberFormat="1" applyFont="1" applyBorder="1" applyAlignment="1">
      <alignment horizontal="center" vertical="top" wrapText="1"/>
    </xf>
    <xf numFmtId="0" fontId="15" fillId="0" borderId="16" xfId="0" applyNumberFormat="1" applyFont="1" applyBorder="1" applyAlignment="1">
      <alignment horizontal="center" wrapText="1"/>
    </xf>
    <xf numFmtId="0" fontId="15" fillId="0" borderId="17" xfId="0" applyNumberFormat="1" applyFont="1" applyBorder="1" applyAlignment="1">
      <alignment horizontal="center" wrapText="1"/>
    </xf>
    <xf numFmtId="0" fontId="15" fillId="0" borderId="18" xfId="0" applyNumberFormat="1" applyFont="1" applyBorder="1" applyAlignment="1">
      <alignment horizontal="center" wrapText="1"/>
    </xf>
    <xf numFmtId="0" fontId="4" fillId="0" borderId="6" xfId="0" applyNumberFormat="1" applyFont="1" applyBorder="1" applyAlignment="1">
      <alignment horizontal="left" vertical="top" wrapText="1"/>
    </xf>
    <xf numFmtId="0" fontId="4" fillId="0" borderId="8" xfId="0" applyNumberFormat="1" applyFont="1" applyBorder="1" applyAlignment="1">
      <alignment horizontal="left" vertical="top" wrapText="1"/>
    </xf>
    <xf numFmtId="0" fontId="15" fillId="0" borderId="6" xfId="0" applyNumberFormat="1" applyFont="1" applyBorder="1" applyAlignment="1">
      <alignment horizontal="left" vertical="top" wrapText="1"/>
    </xf>
    <xf numFmtId="0" fontId="15" fillId="0" borderId="4" xfId="0" applyNumberFormat="1" applyFont="1" applyBorder="1" applyAlignment="1">
      <alignment horizontal="left" vertical="top" wrapText="1"/>
    </xf>
    <xf numFmtId="0" fontId="15" fillId="0" borderId="8"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4" fillId="0" borderId="21" xfId="0" applyNumberFormat="1" applyFont="1" applyBorder="1" applyAlignment="1">
      <alignment horizontal="left" vertical="top" wrapText="1"/>
    </xf>
    <xf numFmtId="0" fontId="4" fillId="0" borderId="22" xfId="0" applyNumberFormat="1" applyFont="1" applyBorder="1" applyAlignment="1">
      <alignment horizontal="left" vertical="top" wrapText="1"/>
    </xf>
    <xf numFmtId="0" fontId="13" fillId="0" borderId="6" xfId="0" applyNumberFormat="1" applyFont="1" applyBorder="1" applyAlignment="1">
      <alignment horizontal="left" vertical="top" wrapText="1"/>
    </xf>
    <xf numFmtId="0" fontId="13" fillId="0" borderId="4" xfId="0" applyNumberFormat="1" applyFont="1" applyBorder="1" applyAlignment="1">
      <alignment horizontal="left" vertical="top" wrapText="1"/>
    </xf>
    <xf numFmtId="0" fontId="13" fillId="0" borderId="8" xfId="0" applyNumberFormat="1" applyFont="1" applyBorder="1" applyAlignment="1">
      <alignment horizontal="left" vertical="top" wrapText="1"/>
    </xf>
    <xf numFmtId="0" fontId="15" fillId="0" borderId="24" xfId="0" applyNumberFormat="1" applyFont="1" applyBorder="1" applyAlignment="1">
      <alignment horizontal="left" vertical="top" wrapText="1"/>
    </xf>
    <xf numFmtId="0" fontId="15" fillId="0" borderId="25" xfId="0" applyNumberFormat="1" applyFont="1" applyBorder="1" applyAlignment="1">
      <alignment horizontal="left" vertical="top" wrapText="1"/>
    </xf>
    <xf numFmtId="0" fontId="15" fillId="0" borderId="26" xfId="0" applyNumberFormat="1" applyFont="1" applyBorder="1" applyAlignment="1">
      <alignment horizontal="left" vertical="top" wrapText="1"/>
    </xf>
    <xf numFmtId="0" fontId="15" fillId="0" borderId="3" xfId="0" applyNumberFormat="1" applyFont="1" applyBorder="1" applyAlignment="1">
      <alignment horizontal="left" vertical="top" wrapText="1"/>
    </xf>
    <xf numFmtId="0" fontId="15" fillId="0" borderId="9" xfId="0" applyNumberFormat="1" applyFont="1" applyBorder="1" applyAlignment="1">
      <alignment horizontal="left" vertical="top" wrapText="1"/>
    </xf>
    <xf numFmtId="0" fontId="15" fillId="0" borderId="27" xfId="0" applyNumberFormat="1" applyFont="1" applyBorder="1" applyAlignment="1">
      <alignment horizontal="left" vertical="top" wrapText="1"/>
    </xf>
    <xf numFmtId="0" fontId="15" fillId="0" borderId="10" xfId="0" applyNumberFormat="1" applyFont="1" applyBorder="1" applyAlignment="1">
      <alignment horizontal="left" vertical="top" wrapText="1"/>
    </xf>
    <xf numFmtId="0" fontId="15" fillId="0" borderId="11" xfId="0" applyNumberFormat="1" applyFont="1" applyBorder="1" applyAlignment="1">
      <alignment horizontal="left" vertical="top" wrapText="1"/>
    </xf>
    <xf numFmtId="0" fontId="15" fillId="0" borderId="2"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11"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0" fillId="0" borderId="0" xfId="0" applyNumberFormat="1" applyFont="1" applyAlignment="1">
      <alignment horizontal="left" vertical="top" wrapText="1"/>
    </xf>
    <xf numFmtId="0" fontId="15" fillId="0" borderId="3" xfId="0" applyNumberFormat="1" applyFont="1" applyBorder="1" applyAlignment="1">
      <alignment horizontal="center" vertical="top" wrapText="1"/>
    </xf>
    <xf numFmtId="0" fontId="15" fillId="0" borderId="27" xfId="0" applyNumberFormat="1" applyFont="1" applyBorder="1" applyAlignment="1">
      <alignment horizontal="center" vertical="top" wrapText="1"/>
    </xf>
    <xf numFmtId="0" fontId="15" fillId="0" borderId="9" xfId="0" applyNumberFormat="1" applyFont="1" applyBorder="1" applyAlignment="1">
      <alignment horizontal="center" vertical="top" wrapText="1"/>
    </xf>
    <xf numFmtId="0" fontId="6" fillId="0" borderId="0" xfId="0" applyNumberFormat="1" applyFont="1" applyAlignment="1">
      <alignment wrapText="1"/>
    </xf>
    <xf numFmtId="0" fontId="4" fillId="0" borderId="3"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27" xfId="0" applyNumberFormat="1" applyFont="1" applyBorder="1" applyAlignment="1">
      <alignment horizontal="left" vertical="top" wrapText="1"/>
    </xf>
  </cellXfs>
  <cellStyles count="33">
    <cellStyle name="Акт" xfId="11"/>
    <cellStyle name="АктМТСН" xfId="12"/>
    <cellStyle name="ВедРесурсов" xfId="13"/>
    <cellStyle name="ВедРесурсовАкт" xfId="14"/>
    <cellStyle name="Итоги" xfId="1"/>
    <cellStyle name="ИтогоАктБазЦ" xfId="15"/>
    <cellStyle name="ИтогоАктТекЦ" xfId="16"/>
    <cellStyle name="ИтогоБазЦ" xfId="17"/>
    <cellStyle name="ИтогоТекЦ" xfId="18"/>
    <cellStyle name="ЛокСмета" xfId="2"/>
    <cellStyle name="ЛокСмМТСН" xfId="19"/>
    <cellStyle name="ОбСмета" xfId="20"/>
    <cellStyle name="Обычный" xfId="0" builtinId="0"/>
    <cellStyle name="Обычный 2" xfId="7"/>
    <cellStyle name="Обычный 2 2" xfId="30"/>
    <cellStyle name="Обычный 2 2 2" xfId="32"/>
    <cellStyle name="Обычный 3" xfId="8"/>
    <cellStyle name="Обычный 4" xfId="9"/>
    <cellStyle name="Обычный 5" xfId="31"/>
    <cellStyle name="Параметр" xfId="21"/>
    <cellStyle name="ПеременныеСметы" xfId="22"/>
    <cellStyle name="ПИР" xfId="3"/>
    <cellStyle name="РесСмета" xfId="23"/>
    <cellStyle name="СводкаСтоимРаб" xfId="24"/>
    <cellStyle name="СводРасч" xfId="25"/>
    <cellStyle name="Список ресурсов" xfId="26"/>
    <cellStyle name="Титул" xfId="4"/>
    <cellStyle name="Финансовый 2" xfId="10"/>
    <cellStyle name="Финансовый 2 2" xfId="28"/>
    <cellStyle name="Финансовый 3" xfId="29"/>
    <cellStyle name="Финансовый 4" xfId="6"/>
    <cellStyle name="Хвост" xfId="5"/>
    <cellStyle name="Экспертиза"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K30" sqref="K30"/>
    </sheetView>
  </sheetViews>
  <sheetFormatPr defaultColWidth="9.140625" defaultRowHeight="14.25" x14ac:dyDescent="0.2"/>
  <cols>
    <col min="1" max="1" width="5.7109375" style="3" customWidth="1"/>
    <col min="2" max="3" width="8.28515625" style="3" customWidth="1"/>
    <col min="4" max="7" width="10.28515625" style="3" customWidth="1"/>
    <col min="8" max="8" width="13" style="3" customWidth="1"/>
    <col min="9" max="9" width="13.7109375" style="3" customWidth="1"/>
    <col min="10" max="10" width="12.7109375" style="3" customWidth="1"/>
    <col min="11" max="11" width="13.28515625" style="3" customWidth="1"/>
    <col min="12" max="16384" width="9.140625" style="3"/>
  </cols>
  <sheetData>
    <row r="1" spans="1:256" s="37" customFormat="1" ht="15" x14ac:dyDescent="0.25">
      <c r="A1" s="1"/>
      <c r="B1" s="1"/>
      <c r="C1" s="48" t="s">
        <v>50</v>
      </c>
      <c r="D1" s="48"/>
      <c r="E1" s="48"/>
      <c r="F1" s="48"/>
      <c r="G1" s="48"/>
      <c r="H1" s="48"/>
      <c r="I1" s="48"/>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8" customFormat="1" ht="14.45" x14ac:dyDescent="0.3">
      <c r="A2" s="1"/>
      <c r="B2" s="1"/>
      <c r="C2" s="1"/>
      <c r="D2" s="1"/>
      <c r="E2" s="1"/>
      <c r="F2" s="37"/>
      <c r="G2" s="37"/>
      <c r="H2" s="37"/>
      <c r="I2" s="37"/>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38" customFormat="1" ht="12.75" customHeight="1" x14ac:dyDescent="0.25">
      <c r="A3" s="82" t="s">
        <v>51</v>
      </c>
      <c r="B3" s="82"/>
      <c r="C3" s="82"/>
      <c r="D3" s="82"/>
      <c r="E3" s="1"/>
      <c r="F3" s="37"/>
      <c r="G3" s="37" t="s">
        <v>52</v>
      </c>
      <c r="I3" s="37"/>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38" customFormat="1" ht="15" customHeight="1" x14ac:dyDescent="0.25">
      <c r="A4" s="82" t="s">
        <v>53</v>
      </c>
      <c r="B4" s="82"/>
      <c r="C4" s="82"/>
      <c r="D4" s="39"/>
      <c r="E4" s="1"/>
      <c r="F4" s="37"/>
      <c r="G4" s="40" t="s">
        <v>54</v>
      </c>
      <c r="I4" s="37"/>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38" customFormat="1" ht="17.25" customHeight="1" x14ac:dyDescent="0.25">
      <c r="A5" s="41" t="s">
        <v>2</v>
      </c>
      <c r="B5" s="41"/>
      <c r="C5" s="39"/>
      <c r="D5" s="39"/>
      <c r="E5" s="1"/>
      <c r="F5" s="37"/>
      <c r="G5" s="41" t="s">
        <v>6</v>
      </c>
      <c r="I5" s="41"/>
      <c r="J5" s="41"/>
      <c r="K5" s="41"/>
      <c r="L5" s="4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38" customFormat="1" ht="17.25" customHeight="1" x14ac:dyDescent="0.25">
      <c r="A6" s="41" t="s">
        <v>55</v>
      </c>
      <c r="B6" s="41"/>
      <c r="C6" s="39"/>
      <c r="D6" s="39"/>
      <c r="E6" s="1"/>
      <c r="F6" s="37"/>
      <c r="G6" s="41" t="s">
        <v>7</v>
      </c>
      <c r="I6" s="41"/>
      <c r="J6" s="41"/>
      <c r="K6" s="41"/>
      <c r="L6" s="4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38" customFormat="1" ht="12.75" customHeight="1" x14ac:dyDescent="0.3">
      <c r="A7" s="1"/>
      <c r="B7" s="1"/>
      <c r="C7" s="1"/>
      <c r="D7" s="1"/>
      <c r="E7" s="1"/>
      <c r="F7" s="37"/>
      <c r="G7" s="41"/>
      <c r="I7" s="41"/>
      <c r="J7" s="41"/>
      <c r="K7" s="41"/>
      <c r="L7" s="4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38" customFormat="1" ht="38.25" customHeight="1" x14ac:dyDescent="0.25">
      <c r="A8" s="42" t="s">
        <v>56</v>
      </c>
      <c r="B8" s="41"/>
      <c r="C8" s="39"/>
      <c r="D8" s="39"/>
      <c r="E8" s="1"/>
      <c r="F8" s="37"/>
      <c r="G8" s="42" t="s">
        <v>57</v>
      </c>
      <c r="I8" s="41"/>
      <c r="J8" s="41"/>
      <c r="K8" s="41"/>
      <c r="L8" s="4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38" customFormat="1" ht="15.75" customHeight="1" x14ac:dyDescent="0.25">
      <c r="A9" s="43" t="s">
        <v>58</v>
      </c>
      <c r="B9" s="44"/>
      <c r="C9" s="39"/>
      <c r="D9" s="39"/>
      <c r="E9" s="1"/>
      <c r="F9" s="37"/>
      <c r="G9" s="42" t="s">
        <v>58</v>
      </c>
      <c r="I9" s="41"/>
      <c r="J9" s="41"/>
      <c r="K9" s="41"/>
      <c r="L9" s="4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15" x14ac:dyDescent="0.25">
      <c r="A10" s="49" t="s">
        <v>8</v>
      </c>
      <c r="B10" s="49"/>
      <c r="C10" s="49"/>
      <c r="D10" s="49"/>
      <c r="E10" s="49"/>
      <c r="F10" s="49"/>
      <c r="G10" s="49"/>
      <c r="H10" s="49"/>
      <c r="I10" s="2"/>
    </row>
    <row r="11" spans="1:256" ht="15" x14ac:dyDescent="0.25">
      <c r="A11" s="50" t="s">
        <v>9</v>
      </c>
      <c r="B11" s="51"/>
      <c r="C11" s="51"/>
      <c r="D11" s="51"/>
      <c r="E11" s="51"/>
      <c r="F11" s="51"/>
      <c r="G11" s="51"/>
      <c r="H11" s="51"/>
      <c r="I11" s="2"/>
    </row>
    <row r="12" spans="1:256" ht="13.9" x14ac:dyDescent="0.25">
      <c r="E12" s="4"/>
    </row>
    <row r="13" spans="1:256" ht="37.9" customHeight="1" x14ac:dyDescent="0.2">
      <c r="A13" s="52" t="s">
        <v>1</v>
      </c>
      <c r="B13" s="52"/>
      <c r="C13" s="52"/>
      <c r="D13" s="52"/>
      <c r="E13" s="52"/>
      <c r="F13" s="52"/>
      <c r="G13" s="52"/>
      <c r="H13" s="52"/>
      <c r="I13" s="52"/>
    </row>
    <row r="14" spans="1:256" ht="14.25" customHeight="1" x14ac:dyDescent="0.2">
      <c r="A14" s="5"/>
      <c r="D14" s="6"/>
      <c r="E14" s="7" t="s">
        <v>3</v>
      </c>
    </row>
    <row r="15" spans="1:256" ht="105" customHeight="1" x14ac:dyDescent="0.2">
      <c r="A15" s="8" t="s">
        <v>0</v>
      </c>
      <c r="B15" s="53" t="s">
        <v>10</v>
      </c>
      <c r="C15" s="54"/>
      <c r="D15" s="53" t="s">
        <v>11</v>
      </c>
      <c r="E15" s="55"/>
      <c r="F15" s="55"/>
      <c r="G15" s="54"/>
      <c r="H15" s="9" t="s">
        <v>12</v>
      </c>
      <c r="I15" s="8" t="s">
        <v>13</v>
      </c>
    </row>
    <row r="16" spans="1:256" x14ac:dyDescent="0.2">
      <c r="A16" s="10" t="s">
        <v>14</v>
      </c>
      <c r="B16" s="56">
        <v>2</v>
      </c>
      <c r="C16" s="57"/>
      <c r="D16" s="56">
        <v>3</v>
      </c>
      <c r="E16" s="58"/>
      <c r="F16" s="58"/>
      <c r="G16" s="57"/>
      <c r="H16" s="11">
        <v>4</v>
      </c>
      <c r="I16" s="11">
        <v>5</v>
      </c>
    </row>
    <row r="17" spans="1:10" ht="180" customHeight="1" x14ac:dyDescent="0.2">
      <c r="A17" s="12" t="s">
        <v>14</v>
      </c>
      <c r="B17" s="59" t="s">
        <v>15</v>
      </c>
      <c r="C17" s="60"/>
      <c r="D17" s="61" t="s">
        <v>16</v>
      </c>
      <c r="E17" s="62"/>
      <c r="F17" s="62"/>
      <c r="G17" s="63"/>
      <c r="H17" s="13" t="s">
        <v>62</v>
      </c>
      <c r="I17" s="14">
        <f>(7763+42*290)*1*0.6*4.83*1.1*1.4*0.825</f>
        <v>73428.311186999985</v>
      </c>
      <c r="J17" s="15"/>
    </row>
    <row r="18" spans="1:10" ht="13.9" customHeight="1" x14ac:dyDescent="0.2">
      <c r="A18" s="16" t="s">
        <v>17</v>
      </c>
      <c r="B18" s="64" t="s">
        <v>18</v>
      </c>
      <c r="C18" s="65"/>
      <c r="D18" s="64"/>
      <c r="E18" s="66"/>
      <c r="F18" s="66"/>
      <c r="G18" s="65"/>
      <c r="H18" s="17"/>
      <c r="I18" s="18"/>
    </row>
    <row r="19" spans="1:10" ht="30" customHeight="1" x14ac:dyDescent="0.2">
      <c r="A19" s="19" t="s">
        <v>17</v>
      </c>
      <c r="B19" s="70" t="s">
        <v>19</v>
      </c>
      <c r="C19" s="71"/>
      <c r="D19" s="70" t="s">
        <v>20</v>
      </c>
      <c r="E19" s="72"/>
      <c r="F19" s="72"/>
      <c r="G19" s="71"/>
      <c r="H19" s="20"/>
      <c r="I19" s="21"/>
    </row>
    <row r="20" spans="1:10" ht="52.9" customHeight="1" x14ac:dyDescent="0.2">
      <c r="A20" s="19" t="s">
        <v>17</v>
      </c>
      <c r="B20" s="70"/>
      <c r="C20" s="71"/>
      <c r="D20" s="70" t="s">
        <v>21</v>
      </c>
      <c r="E20" s="72"/>
      <c r="F20" s="72"/>
      <c r="G20" s="71"/>
      <c r="H20" s="20"/>
      <c r="I20" s="21"/>
    </row>
    <row r="21" spans="1:10" ht="33" customHeight="1" x14ac:dyDescent="0.2">
      <c r="A21" s="19" t="s">
        <v>17</v>
      </c>
      <c r="B21" s="70"/>
      <c r="C21" s="71"/>
      <c r="D21" s="70" t="s">
        <v>22</v>
      </c>
      <c r="E21" s="72"/>
      <c r="F21" s="72"/>
      <c r="G21" s="71"/>
      <c r="H21" s="20"/>
      <c r="I21" s="21"/>
    </row>
    <row r="22" spans="1:10" ht="38.450000000000003" customHeight="1" x14ac:dyDescent="0.2">
      <c r="A22" s="19" t="s">
        <v>17</v>
      </c>
      <c r="B22" s="70"/>
      <c r="C22" s="71"/>
      <c r="D22" s="70" t="s">
        <v>63</v>
      </c>
      <c r="E22" s="72"/>
      <c r="F22" s="72"/>
      <c r="G22" s="71"/>
      <c r="H22" s="20"/>
      <c r="I22" s="21"/>
    </row>
    <row r="23" spans="1:10" ht="66" customHeight="1" x14ac:dyDescent="0.2">
      <c r="A23" s="22" t="s">
        <v>17</v>
      </c>
      <c r="B23" s="76" t="s">
        <v>23</v>
      </c>
      <c r="C23" s="77"/>
      <c r="D23" s="76"/>
      <c r="E23" s="78"/>
      <c r="F23" s="78"/>
      <c r="G23" s="77"/>
      <c r="H23" s="23" t="s">
        <v>24</v>
      </c>
      <c r="I23" s="24"/>
    </row>
    <row r="24" spans="1:10" ht="129" customHeight="1" x14ac:dyDescent="0.2">
      <c r="A24" s="12" t="s">
        <v>25</v>
      </c>
      <c r="B24" s="59" t="s">
        <v>26</v>
      </c>
      <c r="C24" s="60"/>
      <c r="D24" s="67" t="s">
        <v>27</v>
      </c>
      <c r="E24" s="68"/>
      <c r="F24" s="68"/>
      <c r="G24" s="69"/>
      <c r="H24" s="13" t="s">
        <v>28</v>
      </c>
      <c r="I24" s="14">
        <f>(0+ 800 * 1) * 1* 0.5 * 4.83</f>
        <v>1932</v>
      </c>
    </row>
    <row r="25" spans="1:10" ht="13.9" customHeight="1" x14ac:dyDescent="0.2">
      <c r="A25" s="16" t="s">
        <v>17</v>
      </c>
      <c r="B25" s="64" t="s">
        <v>18</v>
      </c>
      <c r="C25" s="65"/>
      <c r="D25" s="64"/>
      <c r="E25" s="66"/>
      <c r="F25" s="66"/>
      <c r="G25" s="65"/>
      <c r="H25" s="17"/>
      <c r="I25" s="18"/>
    </row>
    <row r="26" spans="1:10" ht="32.450000000000003" customHeight="1" x14ac:dyDescent="0.2">
      <c r="A26" s="19" t="s">
        <v>17</v>
      </c>
      <c r="B26" s="70" t="s">
        <v>29</v>
      </c>
      <c r="C26" s="71"/>
      <c r="D26" s="70" t="s">
        <v>30</v>
      </c>
      <c r="E26" s="72"/>
      <c r="F26" s="72"/>
      <c r="G26" s="71"/>
      <c r="H26" s="20"/>
      <c r="I26" s="21"/>
    </row>
    <row r="27" spans="1:10" ht="46.9" customHeight="1" x14ac:dyDescent="0.2">
      <c r="A27" s="19" t="s">
        <v>17</v>
      </c>
      <c r="B27" s="70"/>
      <c r="C27" s="71"/>
      <c r="D27" s="70" t="s">
        <v>21</v>
      </c>
      <c r="E27" s="72"/>
      <c r="F27" s="72"/>
      <c r="G27" s="71"/>
      <c r="H27" s="20"/>
      <c r="I27" s="21"/>
    </row>
    <row r="28" spans="1:10" ht="39.75" customHeight="1" x14ac:dyDescent="0.2">
      <c r="A28" s="22" t="s">
        <v>17</v>
      </c>
      <c r="B28" s="76" t="s">
        <v>23</v>
      </c>
      <c r="C28" s="77"/>
      <c r="D28" s="76"/>
      <c r="E28" s="78"/>
      <c r="F28" s="78"/>
      <c r="G28" s="77"/>
      <c r="H28" s="23" t="s">
        <v>31</v>
      </c>
      <c r="I28" s="24"/>
    </row>
    <row r="29" spans="1:10" ht="18" customHeight="1" x14ac:dyDescent="0.2">
      <c r="A29" s="25" t="s">
        <v>32</v>
      </c>
      <c r="B29" s="79" t="s">
        <v>33</v>
      </c>
      <c r="C29" s="80"/>
      <c r="D29" s="79"/>
      <c r="E29" s="81"/>
      <c r="F29" s="81"/>
      <c r="G29" s="80"/>
      <c r="H29" s="26"/>
      <c r="I29" s="27">
        <f>ROUND(SUM(I17:I28),2)</f>
        <v>75360.31</v>
      </c>
      <c r="J29" s="28"/>
    </row>
    <row r="30" spans="1:10" ht="35.25" customHeight="1" x14ac:dyDescent="0.2">
      <c r="A30" s="29" t="s">
        <v>34</v>
      </c>
      <c r="B30" s="73" t="s">
        <v>35</v>
      </c>
      <c r="C30" s="74"/>
      <c r="D30" s="73"/>
      <c r="E30" s="75"/>
      <c r="F30" s="75"/>
      <c r="G30" s="74"/>
      <c r="H30" s="30" t="s">
        <v>36</v>
      </c>
      <c r="I30" s="31">
        <f>I29*0.1</f>
        <v>7536.0309999999999</v>
      </c>
    </row>
    <row r="31" spans="1:10" ht="52.5" customHeight="1" x14ac:dyDescent="0.2">
      <c r="A31" s="29" t="s">
        <v>37</v>
      </c>
      <c r="B31" s="73" t="s">
        <v>38</v>
      </c>
      <c r="C31" s="74"/>
      <c r="D31" s="83"/>
      <c r="E31" s="84"/>
      <c r="F31" s="84"/>
      <c r="G31" s="85"/>
      <c r="H31" s="30"/>
      <c r="I31" s="32">
        <f>4320+552+2850</f>
        <v>7722</v>
      </c>
    </row>
    <row r="32" spans="1:10" ht="48.6" customHeight="1" x14ac:dyDescent="0.2">
      <c r="A32" s="29" t="s">
        <v>39</v>
      </c>
      <c r="B32" s="73" t="s">
        <v>40</v>
      </c>
      <c r="C32" s="74"/>
      <c r="D32" s="83"/>
      <c r="E32" s="84"/>
      <c r="F32" s="84"/>
      <c r="G32" s="85"/>
      <c r="H32" s="30"/>
      <c r="I32" s="31">
        <v>73464</v>
      </c>
    </row>
    <row r="33" spans="1:256" ht="13.9" customHeight="1" x14ac:dyDescent="0.2">
      <c r="A33" s="29" t="s">
        <v>41</v>
      </c>
      <c r="B33" s="73" t="s">
        <v>42</v>
      </c>
      <c r="C33" s="74"/>
      <c r="D33" s="73"/>
      <c r="E33" s="75"/>
      <c r="F33" s="75"/>
      <c r="G33" s="74"/>
      <c r="H33" s="33" t="s">
        <v>43</v>
      </c>
      <c r="I33" s="31">
        <f>ROUND(SUM(I29:I32),2)</f>
        <v>164082.34</v>
      </c>
    </row>
    <row r="34" spans="1:256" ht="13.9" customHeight="1" x14ac:dyDescent="0.2">
      <c r="A34" s="29" t="s">
        <v>44</v>
      </c>
      <c r="B34" s="73" t="s">
        <v>45</v>
      </c>
      <c r="C34" s="74"/>
      <c r="D34" s="73"/>
      <c r="E34" s="75"/>
      <c r="F34" s="75"/>
      <c r="G34" s="74"/>
      <c r="H34" s="33" t="s">
        <v>46</v>
      </c>
      <c r="I34" s="31">
        <f>I33*0.2</f>
        <v>32816.468000000001</v>
      </c>
    </row>
    <row r="35" spans="1:256" ht="13.9" customHeight="1" x14ac:dyDescent="0.2">
      <c r="A35" s="29" t="s">
        <v>47</v>
      </c>
      <c r="B35" s="87" t="s">
        <v>48</v>
      </c>
      <c r="C35" s="88"/>
      <c r="D35" s="87"/>
      <c r="E35" s="89"/>
      <c r="F35" s="89"/>
      <c r="G35" s="88"/>
      <c r="H35" s="34" t="s">
        <v>49</v>
      </c>
      <c r="I35" s="35">
        <f>ROUND(I33+I34,2)</f>
        <v>196898.81</v>
      </c>
    </row>
    <row r="36" spans="1:256" x14ac:dyDescent="0.2">
      <c r="A36" s="36"/>
      <c r="B36" s="36"/>
      <c r="C36" s="36"/>
      <c r="D36" s="36"/>
      <c r="E36" s="36"/>
      <c r="F36" s="36"/>
      <c r="G36" s="36"/>
      <c r="H36" s="36"/>
      <c r="I36" s="36"/>
    </row>
    <row r="37" spans="1:256" s="37" customFormat="1" ht="15.75" x14ac:dyDescent="0.25">
      <c r="A37" s="41" t="s">
        <v>4</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41"/>
      <c r="FI37" s="41"/>
      <c r="FJ37" s="41"/>
      <c r="FK37" s="41"/>
      <c r="FL37" s="41"/>
      <c r="FM37" s="41"/>
      <c r="FN37" s="41"/>
      <c r="FO37" s="41"/>
      <c r="FP37" s="41"/>
      <c r="FQ37" s="41"/>
      <c r="FR37" s="41"/>
      <c r="FS37" s="41"/>
      <c r="FT37" s="41"/>
      <c r="FU37" s="41"/>
      <c r="FV37" s="41"/>
      <c r="FW37" s="41"/>
      <c r="FX37" s="41"/>
      <c r="FY37" s="41"/>
      <c r="FZ37" s="41"/>
      <c r="GA37" s="41"/>
      <c r="GB37" s="41"/>
      <c r="GC37" s="41"/>
      <c r="GD37" s="41"/>
      <c r="GE37" s="41"/>
      <c r="GF37" s="41"/>
      <c r="GG37" s="41"/>
      <c r="GH37" s="41"/>
      <c r="GI37" s="41"/>
      <c r="GJ37" s="41"/>
      <c r="GK37" s="41"/>
      <c r="GL37" s="41"/>
      <c r="GM37" s="41"/>
      <c r="GN37" s="41"/>
      <c r="GO37" s="41"/>
      <c r="GP37" s="41"/>
      <c r="GQ37" s="41"/>
      <c r="GR37" s="41"/>
      <c r="GS37" s="41"/>
      <c r="GT37" s="41"/>
      <c r="GU37" s="41"/>
      <c r="GV37" s="41"/>
      <c r="GW37" s="41"/>
      <c r="GX37" s="41"/>
      <c r="GY37" s="41"/>
      <c r="GZ37" s="41"/>
      <c r="HA37" s="41"/>
      <c r="HB37" s="41"/>
      <c r="HC37" s="41"/>
      <c r="HD37" s="41"/>
      <c r="HE37" s="41"/>
      <c r="HF37" s="41"/>
      <c r="HG37" s="41"/>
      <c r="HH37" s="41"/>
      <c r="HI37" s="41"/>
      <c r="HJ37" s="41"/>
      <c r="HK37" s="41"/>
      <c r="HL37" s="41"/>
      <c r="HM37" s="41"/>
      <c r="HN37" s="41"/>
      <c r="HO37" s="41"/>
      <c r="HP37" s="41"/>
      <c r="HQ37" s="41"/>
      <c r="HR37" s="41"/>
      <c r="HS37" s="41"/>
      <c r="HT37" s="41"/>
      <c r="HU37" s="41"/>
      <c r="HV37" s="41"/>
      <c r="HW37" s="41"/>
      <c r="HX37" s="41"/>
      <c r="HY37" s="41"/>
      <c r="HZ37" s="41"/>
      <c r="IA37" s="41"/>
      <c r="IB37" s="41"/>
      <c r="IC37" s="41"/>
      <c r="ID37" s="41"/>
      <c r="IE37" s="41"/>
      <c r="IF37" s="41"/>
      <c r="IG37" s="41"/>
      <c r="IH37" s="41"/>
      <c r="II37" s="41"/>
      <c r="IJ37" s="41"/>
      <c r="IK37" s="41"/>
      <c r="IL37" s="41"/>
      <c r="IM37" s="41"/>
      <c r="IN37" s="41"/>
      <c r="IO37" s="41"/>
      <c r="IP37" s="41"/>
      <c r="IQ37" s="41"/>
      <c r="IR37" s="41"/>
      <c r="IS37" s="41"/>
      <c r="IT37" s="41"/>
      <c r="IU37" s="41"/>
      <c r="IV37" s="41"/>
    </row>
    <row r="38" spans="1:256" s="45" customFormat="1" ht="15.75" x14ac:dyDescent="0.25">
      <c r="A38" s="41" t="s">
        <v>59</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41"/>
      <c r="FI38" s="41"/>
      <c r="FJ38" s="41"/>
      <c r="FK38" s="41"/>
      <c r="FL38" s="41"/>
      <c r="FM38" s="41"/>
      <c r="FN38" s="41"/>
      <c r="FO38" s="41"/>
      <c r="FP38" s="41"/>
      <c r="FQ38" s="41"/>
      <c r="FR38" s="41"/>
      <c r="FS38" s="41"/>
      <c r="FT38" s="41"/>
      <c r="FU38" s="41"/>
      <c r="FV38" s="41"/>
      <c r="FW38" s="41"/>
      <c r="FX38" s="41"/>
      <c r="FY38" s="41"/>
      <c r="FZ38" s="41"/>
      <c r="GA38" s="41"/>
      <c r="GB38" s="41"/>
      <c r="GC38" s="41"/>
      <c r="GD38" s="41"/>
      <c r="GE38" s="41"/>
      <c r="GF38" s="41"/>
      <c r="GG38" s="41"/>
      <c r="GH38" s="41"/>
      <c r="GI38" s="41"/>
      <c r="GJ38" s="41"/>
      <c r="GK38" s="41"/>
      <c r="GL38" s="41"/>
      <c r="GM38" s="41"/>
      <c r="GN38" s="41"/>
      <c r="GO38" s="41"/>
      <c r="GP38" s="41"/>
      <c r="GQ38" s="41"/>
      <c r="GR38" s="41"/>
      <c r="GS38" s="41"/>
      <c r="GT38" s="41"/>
      <c r="GU38" s="41"/>
      <c r="GV38" s="41"/>
      <c r="GW38" s="41"/>
      <c r="GX38" s="41"/>
      <c r="GY38" s="41"/>
      <c r="GZ38" s="41"/>
      <c r="HA38" s="41"/>
      <c r="HB38" s="41"/>
      <c r="HC38" s="41"/>
      <c r="HD38" s="41"/>
      <c r="HE38" s="41"/>
      <c r="HF38" s="41"/>
      <c r="HG38" s="41"/>
      <c r="HH38" s="41"/>
      <c r="HI38" s="41"/>
      <c r="HJ38" s="41"/>
      <c r="HK38" s="41"/>
      <c r="HL38" s="41"/>
      <c r="HM38" s="41"/>
      <c r="HN38" s="41"/>
      <c r="HO38" s="41"/>
      <c r="HP38" s="41"/>
      <c r="HQ38" s="41"/>
      <c r="HR38" s="41"/>
      <c r="HS38" s="41"/>
      <c r="HT38" s="41"/>
      <c r="HU38" s="41"/>
      <c r="HV38" s="41"/>
      <c r="HW38" s="41"/>
      <c r="HX38" s="41"/>
      <c r="HY38" s="41"/>
      <c r="HZ38" s="41"/>
      <c r="IA38" s="41"/>
      <c r="IB38" s="41"/>
      <c r="IC38" s="41"/>
      <c r="ID38" s="41"/>
      <c r="IE38" s="41"/>
      <c r="IF38" s="41"/>
      <c r="IG38" s="41"/>
      <c r="IH38" s="41"/>
      <c r="II38" s="41"/>
      <c r="IJ38" s="41"/>
      <c r="IK38" s="41"/>
      <c r="IL38" s="41"/>
      <c r="IM38" s="41"/>
      <c r="IN38" s="41"/>
      <c r="IO38" s="41"/>
      <c r="IP38" s="41"/>
      <c r="IQ38" s="41"/>
      <c r="IR38" s="41"/>
      <c r="IS38" s="41"/>
      <c r="IT38" s="41"/>
      <c r="IU38" s="41"/>
      <c r="IV38" s="41"/>
    </row>
    <row r="39" spans="1:256" s="46" customFormat="1" ht="15.75" x14ac:dyDescent="0.25">
      <c r="A39" s="41" t="s">
        <v>60</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1"/>
      <c r="FJ39" s="41"/>
      <c r="FK39" s="41"/>
      <c r="FL39" s="41"/>
      <c r="FM39" s="41"/>
      <c r="FN39" s="41"/>
      <c r="FO39" s="41"/>
      <c r="FP39" s="41"/>
      <c r="FQ39" s="41"/>
      <c r="FR39" s="41"/>
      <c r="FS39" s="41"/>
      <c r="FT39" s="41"/>
      <c r="FU39" s="41"/>
      <c r="FV39" s="41"/>
      <c r="FW39" s="41"/>
      <c r="FX39" s="41"/>
      <c r="FY39" s="41"/>
      <c r="FZ39" s="41"/>
      <c r="GA39" s="41"/>
      <c r="GB39" s="41"/>
      <c r="GC39" s="41"/>
      <c r="GD39" s="41"/>
      <c r="GE39" s="41"/>
      <c r="GF39" s="41"/>
      <c r="GG39" s="41"/>
      <c r="GH39" s="41"/>
      <c r="GI39" s="41"/>
      <c r="GJ39" s="41"/>
      <c r="GK39" s="41"/>
      <c r="GL39" s="41"/>
      <c r="GM39" s="41"/>
      <c r="GN39" s="41"/>
      <c r="GO39" s="41"/>
      <c r="GP39" s="41"/>
      <c r="GQ39" s="41"/>
      <c r="GR39" s="41"/>
      <c r="GS39" s="41"/>
      <c r="GT39" s="41"/>
      <c r="GU39" s="41"/>
      <c r="GV39" s="41"/>
      <c r="GW39" s="41"/>
      <c r="GX39" s="41"/>
      <c r="GY39" s="41"/>
      <c r="GZ39" s="41"/>
      <c r="HA39" s="41"/>
      <c r="HB39" s="41"/>
      <c r="HC39" s="41"/>
      <c r="HD39" s="41"/>
      <c r="HE39" s="41"/>
      <c r="HF39" s="41"/>
      <c r="HG39" s="41"/>
      <c r="HH39" s="41"/>
      <c r="HI39" s="41"/>
      <c r="HJ39" s="41"/>
      <c r="HK39" s="41"/>
      <c r="HL39" s="41"/>
      <c r="HM39" s="41"/>
      <c r="HN39" s="41"/>
      <c r="HO39" s="41"/>
      <c r="HP39" s="41"/>
      <c r="HQ39" s="41"/>
      <c r="HR39" s="41"/>
      <c r="HS39" s="41"/>
      <c r="HT39" s="41"/>
      <c r="HU39" s="41"/>
      <c r="HV39" s="41"/>
      <c r="HW39" s="41"/>
      <c r="HX39" s="41"/>
      <c r="HY39" s="41"/>
      <c r="HZ39" s="41"/>
      <c r="IA39" s="41"/>
      <c r="IB39" s="41"/>
      <c r="IC39" s="41"/>
      <c r="ID39" s="41"/>
      <c r="IE39" s="41"/>
      <c r="IF39" s="41"/>
      <c r="IG39" s="41"/>
      <c r="IH39" s="41"/>
      <c r="II39" s="41"/>
      <c r="IJ39" s="41"/>
      <c r="IK39" s="41"/>
      <c r="IL39" s="41"/>
      <c r="IM39" s="41"/>
      <c r="IN39" s="41"/>
      <c r="IO39" s="41"/>
      <c r="IP39" s="41"/>
      <c r="IQ39" s="41"/>
      <c r="IR39" s="41"/>
      <c r="IS39" s="41"/>
      <c r="IT39" s="41"/>
      <c r="IU39" s="41"/>
      <c r="IV39" s="41"/>
    </row>
    <row r="40" spans="1:256" s="37" customFormat="1" ht="15.75" x14ac:dyDescent="0.25">
      <c r="A40" s="42" t="s">
        <v>5</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c r="EO40" s="41"/>
      <c r="EP40" s="41"/>
      <c r="EQ40" s="41"/>
      <c r="ER40" s="41"/>
      <c r="ES40" s="41"/>
      <c r="ET40" s="41"/>
      <c r="EU40" s="41"/>
      <c r="EV40" s="41"/>
      <c r="EW40" s="41"/>
      <c r="EX40" s="41"/>
      <c r="EY40" s="41"/>
      <c r="EZ40" s="41"/>
      <c r="FA40" s="41"/>
      <c r="FB40" s="41"/>
      <c r="FC40" s="41"/>
      <c r="FD40" s="41"/>
      <c r="FE40" s="41"/>
      <c r="FF40" s="41"/>
      <c r="FG40" s="41"/>
      <c r="FH40" s="41"/>
      <c r="FI40" s="41"/>
      <c r="FJ40" s="41"/>
      <c r="FK40" s="41"/>
      <c r="FL40" s="41"/>
      <c r="FM40" s="41"/>
      <c r="FN40" s="41"/>
      <c r="FO40" s="41"/>
      <c r="FP40" s="41"/>
      <c r="FQ40" s="41"/>
      <c r="FR40" s="41"/>
      <c r="FS40" s="41"/>
      <c r="FT40" s="41"/>
      <c r="FU40" s="41"/>
      <c r="FV40" s="41"/>
      <c r="FW40" s="41"/>
      <c r="FX40" s="41"/>
      <c r="FY40" s="41"/>
      <c r="FZ40" s="41"/>
      <c r="GA40" s="41"/>
      <c r="GB40" s="41"/>
      <c r="GC40" s="41"/>
      <c r="GD40" s="41"/>
      <c r="GE40" s="41"/>
      <c r="GF40" s="41"/>
      <c r="GG40" s="41"/>
      <c r="GH40" s="41"/>
      <c r="GI40" s="41"/>
      <c r="GJ40" s="41"/>
      <c r="GK40" s="41"/>
      <c r="GL40" s="41"/>
      <c r="GM40" s="41"/>
      <c r="GN40" s="41"/>
      <c r="GO40" s="41"/>
      <c r="GP40" s="41"/>
      <c r="GQ40" s="41"/>
      <c r="GR40" s="41"/>
      <c r="GS40" s="41"/>
      <c r="GT40" s="41"/>
      <c r="GU40" s="41"/>
      <c r="GV40" s="41"/>
      <c r="GW40" s="41"/>
      <c r="GX40" s="41"/>
      <c r="GY40" s="41"/>
      <c r="GZ40" s="41"/>
      <c r="HA40" s="41"/>
      <c r="HB40" s="41"/>
      <c r="HC40" s="41"/>
      <c r="HD40" s="41"/>
      <c r="HE40" s="41"/>
      <c r="HF40" s="41"/>
      <c r="HG40" s="41"/>
      <c r="HH40" s="41"/>
      <c r="HI40" s="41"/>
      <c r="HJ40" s="41"/>
      <c r="HK40" s="41"/>
      <c r="HL40" s="41"/>
      <c r="HM40" s="41"/>
      <c r="HN40" s="41"/>
      <c r="HO40" s="41"/>
      <c r="HP40" s="41"/>
      <c r="HQ40" s="41"/>
      <c r="HR40" s="41"/>
      <c r="HS40" s="41"/>
      <c r="HT40" s="41"/>
      <c r="HU40" s="41"/>
      <c r="HV40" s="41"/>
      <c r="HW40" s="41"/>
      <c r="HX40" s="41"/>
      <c r="HY40" s="41"/>
      <c r="HZ40" s="41"/>
      <c r="IA40" s="41"/>
      <c r="IB40" s="41"/>
      <c r="IC40" s="41"/>
      <c r="ID40" s="41"/>
      <c r="IE40" s="41"/>
      <c r="IF40" s="41"/>
      <c r="IG40" s="41"/>
      <c r="IH40" s="41"/>
      <c r="II40" s="41"/>
      <c r="IJ40" s="41"/>
      <c r="IK40" s="41"/>
      <c r="IL40" s="41"/>
      <c r="IM40" s="41"/>
      <c r="IN40" s="41"/>
      <c r="IO40" s="41"/>
      <c r="IP40" s="41"/>
      <c r="IQ40" s="41"/>
      <c r="IR40" s="41"/>
      <c r="IS40" s="41"/>
      <c r="IT40" s="41"/>
      <c r="IU40" s="41"/>
      <c r="IV40" s="41"/>
    </row>
    <row r="41" spans="1:256" s="37" customFormat="1" ht="15.75" x14ac:dyDescent="0.25">
      <c r="A41" s="41" t="s">
        <v>61</v>
      </c>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c r="EO41" s="41"/>
      <c r="EP41" s="41"/>
      <c r="EQ41" s="41"/>
      <c r="ER41" s="41"/>
      <c r="ES41" s="41"/>
      <c r="ET41" s="41"/>
      <c r="EU41" s="41"/>
      <c r="EV41" s="41"/>
      <c r="EW41" s="41"/>
      <c r="EX41" s="41"/>
      <c r="EY41" s="41"/>
      <c r="EZ41" s="41"/>
      <c r="FA41" s="41"/>
      <c r="FB41" s="41"/>
      <c r="FC41" s="41"/>
      <c r="FD41" s="41"/>
      <c r="FE41" s="41"/>
      <c r="FF41" s="41"/>
      <c r="FG41" s="41"/>
      <c r="FH41" s="41"/>
      <c r="FI41" s="41"/>
      <c r="FJ41" s="41"/>
      <c r="FK41" s="41"/>
      <c r="FL41" s="41"/>
      <c r="FM41" s="41"/>
      <c r="FN41" s="41"/>
      <c r="FO41" s="41"/>
      <c r="FP41" s="41"/>
      <c r="FQ41" s="41"/>
      <c r="FR41" s="41"/>
      <c r="FS41" s="41"/>
      <c r="FT41" s="41"/>
      <c r="FU41" s="41"/>
      <c r="FV41" s="41"/>
      <c r="FW41" s="41"/>
      <c r="FX41" s="41"/>
      <c r="FY41" s="41"/>
      <c r="FZ41" s="41"/>
      <c r="GA41" s="41"/>
      <c r="GB41" s="41"/>
      <c r="GC41" s="41"/>
      <c r="GD41" s="41"/>
      <c r="GE41" s="41"/>
      <c r="GF41" s="41"/>
      <c r="GG41" s="41"/>
      <c r="GH41" s="41"/>
      <c r="GI41" s="41"/>
      <c r="GJ41" s="41"/>
      <c r="GK41" s="41"/>
      <c r="GL41" s="41"/>
      <c r="GM41" s="41"/>
      <c r="GN41" s="41"/>
      <c r="GO41" s="41"/>
      <c r="GP41" s="41"/>
      <c r="GQ41" s="41"/>
      <c r="GR41" s="41"/>
      <c r="GS41" s="41"/>
      <c r="GT41" s="41"/>
      <c r="GU41" s="41"/>
      <c r="GV41" s="41"/>
      <c r="GW41" s="41"/>
      <c r="GX41" s="41"/>
      <c r="GY41" s="41"/>
      <c r="GZ41" s="41"/>
      <c r="HA41" s="41"/>
      <c r="HB41" s="41"/>
      <c r="HC41" s="41"/>
      <c r="HD41" s="41"/>
      <c r="HE41" s="41"/>
      <c r="HF41" s="41"/>
      <c r="HG41" s="41"/>
      <c r="HH41" s="41"/>
      <c r="HI41" s="41"/>
      <c r="HJ41" s="41"/>
      <c r="HK41" s="41"/>
      <c r="HL41" s="41"/>
      <c r="HM41" s="41"/>
      <c r="HN41" s="41"/>
      <c r="HO41" s="41"/>
      <c r="HP41" s="41"/>
      <c r="HQ41" s="41"/>
      <c r="HR41" s="41"/>
      <c r="HS41" s="41"/>
      <c r="HT41" s="41"/>
      <c r="HU41" s="41"/>
      <c r="HV41" s="41"/>
      <c r="HW41" s="41"/>
      <c r="HX41" s="41"/>
      <c r="HY41" s="41"/>
      <c r="HZ41" s="41"/>
      <c r="IA41" s="41"/>
      <c r="IB41" s="41"/>
      <c r="IC41" s="41"/>
      <c r="ID41" s="41"/>
      <c r="IE41" s="41"/>
      <c r="IF41" s="41"/>
      <c r="IG41" s="41"/>
      <c r="IH41" s="41"/>
      <c r="II41" s="41"/>
      <c r="IJ41" s="41"/>
      <c r="IK41" s="41"/>
      <c r="IL41" s="41"/>
      <c r="IM41" s="41"/>
      <c r="IN41" s="41"/>
      <c r="IO41" s="41"/>
      <c r="IP41" s="41"/>
      <c r="IQ41" s="41"/>
      <c r="IR41" s="41"/>
      <c r="IS41" s="41"/>
      <c r="IT41" s="41"/>
      <c r="IU41" s="41"/>
      <c r="IV41" s="41"/>
    </row>
    <row r="42" spans="1:256" s="45" customFormat="1" ht="15" x14ac:dyDescent="0.25">
      <c r="A42" s="47"/>
      <c r="B42" s="47"/>
      <c r="C42" s="47"/>
      <c r="D42" s="47"/>
      <c r="E42" s="47"/>
      <c r="F42" s="47"/>
      <c r="G42" s="47"/>
      <c r="H42" s="47"/>
      <c r="I42" s="47"/>
    </row>
    <row r="43" spans="1:256" s="46" customFormat="1" ht="11.25" x14ac:dyDescent="0.2">
      <c r="A43" s="86"/>
      <c r="B43" s="86"/>
      <c r="C43" s="86"/>
      <c r="D43" s="86"/>
      <c r="E43" s="86"/>
      <c r="F43" s="86"/>
      <c r="G43" s="86"/>
      <c r="H43" s="86"/>
      <c r="I43" s="86"/>
    </row>
  </sheetData>
  <mergeCells count="49">
    <mergeCell ref="A43:I43"/>
    <mergeCell ref="B34:C34"/>
    <mergeCell ref="D34:G34"/>
    <mergeCell ref="B35:C35"/>
    <mergeCell ref="D35:G35"/>
    <mergeCell ref="B25:C25"/>
    <mergeCell ref="D25:G25"/>
    <mergeCell ref="B26:C26"/>
    <mergeCell ref="D26:G26"/>
    <mergeCell ref="B27:C27"/>
    <mergeCell ref="D27:G27"/>
    <mergeCell ref="B33:C33"/>
    <mergeCell ref="D33:G33"/>
    <mergeCell ref="B28:C28"/>
    <mergeCell ref="D28:G28"/>
    <mergeCell ref="B29:C29"/>
    <mergeCell ref="D29:G29"/>
    <mergeCell ref="B30:C30"/>
    <mergeCell ref="D30:G30"/>
    <mergeCell ref="B31:C31"/>
    <mergeCell ref="D31:G31"/>
    <mergeCell ref="B32:C32"/>
    <mergeCell ref="D32:G32"/>
    <mergeCell ref="B24:C24"/>
    <mergeCell ref="D24:G24"/>
    <mergeCell ref="B19:C19"/>
    <mergeCell ref="D19:G19"/>
    <mergeCell ref="B20:C20"/>
    <mergeCell ref="D20:G20"/>
    <mergeCell ref="B21:C21"/>
    <mergeCell ref="D21:G21"/>
    <mergeCell ref="B22:C22"/>
    <mergeCell ref="D22:G22"/>
    <mergeCell ref="B23:C23"/>
    <mergeCell ref="D23:G23"/>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Степана Разина,20</vt:lpstr>
      <vt:lpstr>'Степана Разина,20'!Заголовки_для_печати</vt:lpstr>
      <vt:lpstr>'Степана Разина,20'!Область_печати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Fel'chushkina Kseniya Vladimirovna</cp:lastModifiedBy>
  <cp:lastPrinted>2022-03-15T11:23:03Z</cp:lastPrinted>
  <dcterms:created xsi:type="dcterms:W3CDTF">2014-05-08T09:51:02Z</dcterms:created>
  <dcterms:modified xsi:type="dcterms:W3CDTF">2022-04-05T04:37:10Z</dcterms:modified>
</cp:coreProperties>
</file>