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851\Рабочий стол\Элтек\2022г\Март-проверка\НА ПРОВЕРКЕ\"/>
    </mc:Choice>
  </mc:AlternateContent>
  <bookViews>
    <workbookView xWindow="-120" yWindow="-120" windowWidth="25440" windowHeight="15840" activeTab="1"/>
  </bookViews>
  <sheets>
    <sheet name="геодезия 0,4га" sheetId="2" r:id="rId1"/>
    <sheet name="ТП-363 7-я Нагорная джен" sheetId="3" r:id="rId2"/>
  </sheets>
  <definedNames>
    <definedName name="_xlnm.Print_Titles" localSheetId="0">'геодезия 0,4га'!$15:$15</definedName>
    <definedName name="_xlnm.Print_Titles" localSheetId="1">'ТП-363 7-я Нагорная джен'!$17:$17</definedName>
    <definedName name="_xlnm.Print_Area" localSheetId="0">'геодезия 0,4га'!$A$1:$H$52</definedName>
    <definedName name="_xlnm.Print_Area" localSheetId="1">'ТП-363 7-я Нагорная джен'!$A$1:$I$44</definedName>
  </definedNames>
  <calcPr calcId="152511"/>
</workbook>
</file>

<file path=xl/calcChain.xml><?xml version="1.0" encoding="utf-8"?>
<calcChain xmlns="http://schemas.openxmlformats.org/spreadsheetml/2006/main">
  <c r="I18" i="3" l="1"/>
  <c r="I32" i="3" l="1"/>
  <c r="I25" i="3"/>
  <c r="I30" i="3"/>
  <c r="I31" i="3" l="1"/>
  <c r="I34" i="3" s="1"/>
  <c r="I35" i="3" l="1"/>
  <c r="I36" i="3" s="1"/>
</calcChain>
</file>

<file path=xl/comments1.xml><?xml version="1.0" encoding="utf-8"?>
<comments xmlns="http://schemas.openxmlformats.org/spreadsheetml/2006/main">
  <authors>
    <author>Сергей</author>
    <author>Алексей</author>
    <author>Alex Sosedko</author>
    <author>Alex</author>
  </authors>
  <commentList>
    <comment ref="B11" authorId="0" shapeId="0">
      <text>
        <r>
          <rPr>
            <sz val="8"/>
            <color indexed="81"/>
            <rFont val="Tahoma"/>
            <family val="2"/>
            <charset val="204"/>
          </rPr>
          <t xml:space="preserve"> Титул::&lt;Индекс/ЛН локальной сметы&gt; &lt;Регистрационный номер локальной сметы&gt;  &lt;Наименование локальной сметы&gt;</t>
        </r>
      </text>
    </comment>
    <comment ref="B12" authorId="1" shapeId="0">
      <text>
        <r>
          <rPr>
            <b/>
            <sz val="9"/>
            <color indexed="81"/>
            <rFont val="Tahoma"/>
            <family val="2"/>
            <charset val="204"/>
          </rPr>
          <t xml:space="preserve"> Титул::&lt;Наименование объекта&gt;</t>
        </r>
      </text>
    </comment>
    <comment ref="G14" authorId="1" shapeId="0">
      <text>
        <r>
          <rPr>
            <b/>
            <sz val="9"/>
            <color indexed="81"/>
            <rFont val="Tahoma"/>
            <family val="2"/>
            <charset val="204"/>
          </rPr>
          <t xml:space="preserve"> Титул::&lt;Единица измерения стомости&gt;</t>
        </r>
      </text>
    </comment>
    <comment ref="H14" authorId="1" shapeId="0">
      <text>
        <r>
          <rPr>
            <b/>
            <sz val="9"/>
            <color indexed="81"/>
            <rFont val="Tahoma"/>
            <family val="2"/>
            <charset val="204"/>
          </rPr>
          <t xml:space="preserve"> Титул::&lt;Единица измерения стомости&gt;</t>
        </r>
      </text>
    </comment>
    <comment ref="B15" authorId="0" shapeId="0">
      <text>
        <r>
          <rPr>
            <sz val="8"/>
            <color indexed="81"/>
            <rFont val="Tahoma"/>
            <family val="2"/>
            <charset val="204"/>
          </rPr>
          <t xml:space="preserve"> ПИР::&lt;Номер позиции по смете&gt;</t>
        </r>
      </text>
    </comment>
    <comment ref="C15" authorId="0" shapeId="0">
      <text>
        <r>
          <rPr>
            <sz val="8"/>
            <color indexed="81"/>
            <rFont val="Tahoma"/>
            <family val="2"/>
            <charset val="204"/>
          </rPr>
          <t xml:space="preserve"> ПИР::&lt;Наименование (текстовая часть) расценки&gt;</t>
        </r>
      </text>
    </comment>
    <comment ref="D15" authorId="0" shapeId="0">
      <text>
        <r>
          <rPr>
            <sz val="8"/>
            <color indexed="81"/>
            <rFont val="Tahoma"/>
            <family val="2"/>
            <charset val="204"/>
          </rPr>
          <t xml:space="preserve"> ПИР::&lt;Ед. измерения по расценке&gt;</t>
        </r>
      </text>
    </comment>
    <comment ref="E15" authorId="0" shapeId="0">
      <text>
        <r>
          <rPr>
            <sz val="8"/>
            <color indexed="81"/>
            <rFont val="Tahoma"/>
            <family val="2"/>
            <charset val="204"/>
          </rPr>
          <t xml:space="preserve"> ПИР::&lt;Количество всего (физ. объем) по позиции&gt;</t>
        </r>
      </text>
    </comment>
    <comment ref="F15" authorId="2" shapeId="0">
      <text>
        <r>
          <rPr>
            <sz val="8"/>
            <color indexed="81"/>
            <rFont val="Tahoma"/>
            <family val="2"/>
            <charset val="204"/>
          </rPr>
          <t xml:space="preserve"> ПИР::&lt;Обоснование (код) позиции&gt;&lt;Обоснование коэффициентов&gt; &lt;Наименование коэффициентов&gt;</t>
        </r>
      </text>
    </comment>
    <comment ref="G15" authorId="0" shapeId="0">
      <text>
        <r>
          <rPr>
            <sz val="8"/>
            <color indexed="81"/>
            <rFont val="Tahoma"/>
            <family val="2"/>
            <charset val="204"/>
          </rPr>
          <t xml:space="preserve"> ПИР::&lt;Расчет стомости&gt;</t>
        </r>
      </text>
    </comment>
    <comment ref="H15" authorId="3" shapeId="0">
      <text>
        <r>
          <rPr>
            <b/>
            <sz val="8"/>
            <color indexed="81"/>
            <rFont val="Tahoma"/>
            <family val="2"/>
            <charset val="204"/>
          </rPr>
          <t xml:space="preserve"> ПИР::&lt;Стоимость&gt;&lt;Стоимость КОС&gt;</t>
        </r>
      </text>
    </comment>
    <comment ref="B50" authorId="1" shapeId="0">
      <text>
        <r>
          <rPr>
            <b/>
            <sz val="9"/>
            <color indexed="81"/>
            <rFont val="Tahoma"/>
            <family val="2"/>
            <charset val="204"/>
          </rPr>
          <t xml:space="preserve"> Хвост::___________________________ &lt;подпись 300 значение&gt;</t>
        </r>
      </text>
    </comment>
    <comment ref="B52" authorId="1" shapeId="0">
      <text>
        <r>
          <rPr>
            <b/>
            <sz val="9"/>
            <color indexed="81"/>
            <rFont val="Tahoma"/>
            <family val="2"/>
            <charset val="204"/>
          </rPr>
          <t xml:space="preserve"> Хвост::___________________________ &lt;подпись 310 значение&gt;</t>
        </r>
      </text>
    </comment>
  </commentList>
</comments>
</file>

<file path=xl/sharedStrings.xml><?xml version="1.0" encoding="utf-8"?>
<sst xmlns="http://schemas.openxmlformats.org/spreadsheetml/2006/main" count="188" uniqueCount="128">
  <si>
    <t>№ пп</t>
  </si>
  <si>
    <t xml:space="preserve"> </t>
  </si>
  <si>
    <t xml:space="preserve">   Итого</t>
  </si>
  <si>
    <t xml:space="preserve">   ВСЕГО по смете</t>
  </si>
  <si>
    <t>Директор</t>
  </si>
  <si>
    <t>"___" _________________  2022г.</t>
  </si>
  <si>
    <t>Проектирование КЛ-0,4кВ от РУ-0,4кВ ТП-363 до ВРУ жилого дома по адресу: г.Саратов, ул. 7-я Нагорная, д.12 (к/н 64:48:020636:1785)</t>
  </si>
  <si>
    <t>Составил:</t>
  </si>
  <si>
    <t xml:space="preserve">Первый заместитель </t>
  </si>
  <si>
    <t>генерального директора ЗАО "СПГЭС"</t>
  </si>
  <si>
    <t>Проверил:</t>
  </si>
  <si>
    <t>Форма 2п</t>
  </si>
  <si>
    <t xml:space="preserve">Приложение №      </t>
  </si>
  <si>
    <t xml:space="preserve"> к договору № _______ от "____"_________________ 2022г. </t>
  </si>
  <si>
    <t xml:space="preserve">ПОДРЯДЧИК:        </t>
  </si>
  <si>
    <t xml:space="preserve">ЗАКАЗЧИК:        </t>
  </si>
  <si>
    <t xml:space="preserve">ООО ПГРИИ "ЭЛТЕК"                                                                                                                                                                      </t>
  </si>
  <si>
    <t xml:space="preserve">ООО "ГорЭнергоСервис"                                                                                                                                                                     </t>
  </si>
  <si>
    <t>_____________ Д.В. Пивовар</t>
  </si>
  <si>
    <t>_____________ А.Н. Куликов</t>
  </si>
  <si>
    <t xml:space="preserve">СМЕТА № 
Инженерно-геодезические изыскания по объекту: </t>
  </si>
  <si>
    <t>Наименование работ и затрат</t>
  </si>
  <si>
    <t>Единица измерения</t>
  </si>
  <si>
    <t>Кол-во</t>
  </si>
  <si>
    <t>Обоснование стоимости</t>
  </si>
  <si>
    <t>Расчет стоимости, руб.</t>
  </si>
  <si>
    <t>Стоимость, 
руб.</t>
  </si>
  <si>
    <t>Раздел 1. Инженерно-геодезические изыскания</t>
  </si>
  <si>
    <t>Создание инженерно-топографического плана на застроенной территории, масштаб съемки 1:500, высота сечения рельефа 0,5 м: 2 категории сложности - полевые работы</t>
  </si>
  <si>
    <t>га</t>
  </si>
  <si>
    <t>СБЦ102-9-5-2-1</t>
  </si>
  <si>
    <t>(3284*0,4)*1,2*0,85*4,89</t>
  </si>
  <si>
    <t>6 550,00</t>
  </si>
  <si>
    <t>К3=1,2 Гл.2,п.6, табл.10; Для полевых работ при съемке небольших участков или узких полос;</t>
  </si>
  <si>
    <t>К4=0,85 ; Коэффициент на объем работ;</t>
  </si>
  <si>
    <t>Кинф=4,89 1 кв 2022 (ИЗ), Письмо Минстроя России  от 07.02.2022 г. №4153-ИФ/09 прил.4</t>
  </si>
  <si>
    <t>Создание инженерно-топографического плана на застроенной территории, масштаб съемки 1:500, высота сечения рельефа 0,5 м: 2 категории сложности - камеральные работы</t>
  </si>
  <si>
    <t>СБЦ102-9-5-2-2</t>
  </si>
  <si>
    <t>(1067*0,4)*1,55*1,15*1,1*1,2*4,89</t>
  </si>
  <si>
    <t>4 910,00</t>
  </si>
  <si>
    <t>К1=1,55 прим.4; Для планов подземных коммуникаций на застроенных территориях с применением трубокабелеискателей;</t>
  </si>
  <si>
    <t>К2=1,15 прим.6; При выполнении камеральных работ: при нанесении «красных линий» или линий регулирования застройки при создании инженерно-топографических планов застроенной и незастроенной территории;</t>
  </si>
  <si>
    <t>К3=1,1 ОУ п.15г; При составлении плана подземных сооружений в цвете (красках);</t>
  </si>
  <si>
    <t>К4=1,2 ОУ п.15д; При выполнении камеральных и картографических работ с применением компьютерных технологий;</t>
  </si>
  <si>
    <t>Составление планов подземных и надземных сооружений, в масштабе 1:500, количество коммуникаций на участке: свыше 4 до 6</t>
  </si>
  <si>
    <t>СБЦ102-75-1-2</t>
  </si>
  <si>
    <t>(551*0,4)*4,89</t>
  </si>
  <si>
    <t>1 080,00</t>
  </si>
  <si>
    <t>Проверка полноты планов в эксплуатирующих организациях</t>
  </si>
  <si>
    <t>проверка</t>
  </si>
  <si>
    <t>СБЦ102-75-прим.3</t>
  </si>
  <si>
    <t>(480*10)*4,89</t>
  </si>
  <si>
    <t>23 470,00</t>
  </si>
  <si>
    <t>Получение сведений, внесенных в государственный кадастр недвижимости</t>
  </si>
  <si>
    <t>шт</t>
  </si>
  <si>
    <t>2400*1</t>
  </si>
  <si>
    <t>2 400,00</t>
  </si>
  <si>
    <t/>
  </si>
  <si>
    <t>Итоги по разделу 1 Инженерно-геодезические изыскания:</t>
  </si>
  <si>
    <t xml:space="preserve">   Итого по позициям, введенным в базисных ценах</t>
  </si>
  <si>
    <t xml:space="preserve">      Итого Поз. 1-4</t>
  </si>
  <si>
    <t>36 010,00</t>
  </si>
  <si>
    <t xml:space="preserve">   Итого по позициям, введенным в текущих ценах</t>
  </si>
  <si>
    <t xml:space="preserve">      Итого Поз. 5</t>
  </si>
  <si>
    <t>38 410,00</t>
  </si>
  <si>
    <t xml:space="preserve">   Итого по разделу 1 Инженерно-геодезические изыскания</t>
  </si>
  <si>
    <t>Итоги по смете:</t>
  </si>
  <si>
    <t xml:space="preserve">   Производство работ в зимнее время 2,86%</t>
  </si>
  <si>
    <t>1 100,00</t>
  </si>
  <si>
    <t>39 510,00</t>
  </si>
  <si>
    <t xml:space="preserve">Составил ___________________________ Егорова О.Д.
</t>
  </si>
  <si>
    <t>Проверил ___________________________ Голах О.И.</t>
  </si>
  <si>
    <t xml:space="preserve">   Приложение  № _____ к договору № _______ от "____"______________2022г. </t>
  </si>
  <si>
    <t>"СОГЛАСОВАНО"</t>
  </si>
  <si>
    <t>"УТВЕРЖДАЮ"</t>
  </si>
  <si>
    <t>ПОДРЯДЧИК</t>
  </si>
  <si>
    <t xml:space="preserve">ЗАКАЗЧИК   </t>
  </si>
  <si>
    <t xml:space="preserve">ООО «ГорЭнергоСервис»                                                                                                                                                                           </t>
  </si>
  <si>
    <t>_____________А.Н.Куликов</t>
  </si>
  <si>
    <t>_____________Е.Н.Стрелин</t>
  </si>
  <si>
    <t>"______"  ________________  2022г.</t>
  </si>
  <si>
    <t>Смета № 1</t>
  </si>
  <si>
    <t xml:space="preserve">на  рабочую документацию        
</t>
  </si>
  <si>
    <t>(наименование работ и затрат, наименование объекта)</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</si>
  <si>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</si>
  <si>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</si>
  <si>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</si>
  <si>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</si>
  <si>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</si>
  <si>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до 100 м. АПвБШв-1-4х95мм2 -90м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</si>
  <si>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Х=90(м) 
Количество = 1</t>
  </si>
  <si>
    <t>Коэффициенты</t>
  </si>
  <si>
    <t>Стадия: Рабочая документация</t>
  </si>
  <si>
    <t>Кст = 0.6</t>
  </si>
  <si>
    <t xml:space="preserve">Ктек=4,83
1 кв 2022 (ПР), Письмо Минстроя России  от 07.02.2022 г. №4153-ИФ/09 прил.4 </t>
  </si>
  <si>
    <t>K1 = 1.1
Глава 2.8, п.2.8.1.1</t>
  </si>
  <si>
    <t>Разделы документации</t>
  </si>
  <si>
    <t>(10% + 24.5% + 23.5% + 2.5% + 17.0%)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</si>
  <si>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</si>
  <si>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</si>
  <si>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</si>
  <si>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4.83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</si>
  <si>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</si>
  <si>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</si>
  <si>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</si>
  <si>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</si>
  <si>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</si>
  <si>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</si>
  <si>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</si>
  <si>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</si>
  <si>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</si>
  <si>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</si>
  <si>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</si>
  <si>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</si>
  <si>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</si>
  <si>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</si>
  <si>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</si>
  <si>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</si>
  <si>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</si>
  <si>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</si>
  <si>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</si>
  <si>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</si>
  <si>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</si>
  <si>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Ведущий инженер-сметчик ООО "ГЭС"</t>
  </si>
  <si>
    <t xml:space="preserve">_____________________ГолахО.И. </t>
  </si>
  <si>
    <t>_____________________</t>
  </si>
  <si>
    <t>(A + B * Xзад) * Количество * Кст * Ктек * K1 
(11960 руб + 1 * 90) * 1 * 0.6 * 4.83 * 1.1 * 1.4* 0.775</t>
  </si>
  <si>
    <t>K2 = 1.4
Глава 2.8, п.2.8.1.1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</si>
</sst>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30" x14ac:knownFonts="1">
    <font>
      <sz val="11"/>
      <color theme="1"/>
      <name val="Calibri"/>
      <family val="2"/>
      <charset val="204"/>
      <scheme val="minor"/>
    </font>
    <font>
      <sz val="10"/>
      <name val="Times New Roman"/>
      <family val="1"/>
      <charset val="204"/>
    </font>
    <font>
      <sz val="10"/>
      <name val="Arial"/>
      <family val="2"/>
      <charset val="204"/>
    </font>
    <font>
      <sz val="10"/>
      <name val="Arial Cyr"/>
      <charset val="204"/>
    </font>
    <font>
      <b/>
      <sz val="10"/>
      <name val="Arial"/>
      <family val="2"/>
      <charset val="204"/>
    </font>
    <font>
      <sz val="8"/>
      <color indexed="81"/>
      <name val="Tahoma"/>
      <family val="2"/>
      <charset val="204"/>
    </font>
    <font>
      <b/>
      <sz val="8"/>
      <color indexed="81"/>
      <name val="Tahoma"/>
      <family val="2"/>
      <charset val="204"/>
    </font>
    <font>
      <sz val="9"/>
      <name val="Arial"/>
      <family val="2"/>
      <charset val="204"/>
    </font>
    <font>
      <sz val="8"/>
      <name val="Arial"/>
      <family val="2"/>
      <charset val="204"/>
    </font>
    <font>
      <b/>
      <sz val="9"/>
      <color indexed="81"/>
      <name val="Tahoma"/>
      <family val="2"/>
      <charset val="204"/>
    </font>
    <font>
      <sz val="10"/>
      <color theme="1"/>
      <name val="Calibri"/>
      <family val="2"/>
      <charset val="204"/>
      <scheme val="minor"/>
    </font>
    <font>
      <sz val="11"/>
      <color theme="1"/>
      <name val="Calibri"/>
      <family val="2"/>
      <charset val="204"/>
      <scheme val="minor"/>
    </font>
    <font>
      <b/>
      <sz val="11"/>
      <color theme="1"/>
      <name val="Calibri"/>
      <family val="2"/>
      <charset val="204"/>
      <scheme val="minor"/>
    </font>
    <font>
      <b/>
      <sz val="11"/>
      <name val="Arial Cyr"/>
      <charset val="204"/>
    </font>
    <font>
      <i/>
      <sz val="9"/>
      <name val="Arial"/>
      <family val="2"/>
      <charset val="204"/>
    </font>
    <font>
      <sz val="9"/>
      <name val="Tahoma"/>
      <family val="2"/>
      <charset val="204"/>
    </font>
    <font>
      <sz val="11"/>
      <name val="Arial"/>
      <family val="2"/>
      <charset val="204"/>
    </font>
    <font>
      <sz val="11"/>
      <color indexed="8"/>
      <name val="Arial"/>
      <family val="2"/>
      <charset val="204"/>
    </font>
    <font>
      <sz val="11"/>
      <name val="Times New Roman"/>
      <family val="1"/>
      <charset val="204"/>
    </font>
    <font>
      <sz val="10"/>
      <color theme="1"/>
      <name val="Arial"/>
      <family val="2"/>
      <charset val="204"/>
    </font>
    <font>
      <i/>
      <sz val="9"/>
      <color theme="1"/>
      <name val="Calibri"/>
      <family val="2"/>
      <charset val="204"/>
      <scheme val="minor"/>
    </font>
    <font>
      <b/>
      <sz val="10"/>
      <color theme="1"/>
      <name val="Calibri"/>
      <family val="2"/>
      <charset val="204"/>
      <scheme val="minor"/>
    </font>
    <font>
      <sz val="11"/>
      <color theme="1"/>
      <name val="Arial"/>
      <family val="2"/>
      <charset val="204"/>
    </font>
    <font>
      <sz val="12"/>
      <name val="Arial"/>
      <family val="2"/>
      <charset val="204"/>
    </font>
    <font>
      <sz val="12"/>
      <color indexed="8"/>
      <name val="Arial"/>
      <family val="2"/>
      <charset val="204"/>
    </font>
    <font>
      <b/>
      <sz val="11"/>
      <name val="Arial"/>
      <family val="2"/>
      <charset val="204"/>
    </font>
    <font>
      <b/>
      <sz val="9"/>
      <name val="Arial"/>
      <family val="2"/>
      <charset val="204"/>
    </font>
    <font>
      <i/>
      <sz val="7"/>
      <name val="Arial"/>
      <family val="2"/>
      <charset val="204"/>
    </font>
    <font>
      <sz val="9"/>
      <color theme="1"/>
      <name val="Arial"/>
      <family val="2"/>
      <charset val="204"/>
    </font>
    <font>
      <b/>
      <sz val="8"/>
      <name val="Arial"/>
      <family val="2"/>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3">
    <xf numFmtId="0" fontId="0" fillId="0" borderId="0"/>
    <xf numFmtId="0" fontId="1" fillId="0" borderId="0">
      <alignment horizontal="right" vertical="top" wrapText="1"/>
    </xf>
    <xf numFmtId="0" fontId="1" fillId="0" borderId="1">
      <alignment horizontal="center" wrapText="1"/>
    </xf>
    <xf numFmtId="0" fontId="2" fillId="0" borderId="1" applyBorder="0" applyAlignment="0">
      <alignment horizontal="center" wrapText="1"/>
    </xf>
    <xf numFmtId="0" fontId="1" fillId="0" borderId="0">
      <alignment horizontal="center"/>
    </xf>
    <xf numFmtId="0" fontId="1" fillId="0" borderId="0">
      <alignment horizontal="left" vertical="top"/>
    </xf>
    <xf numFmtId="164" fontId="3" fillId="0" borderId="0" applyFont="0" applyFill="0" applyBorder="0" applyAlignment="0" applyProtection="0"/>
    <xf numFmtId="0" fontId="3" fillId="0" borderId="0"/>
    <xf numFmtId="0" fontId="2" fillId="0" borderId="0"/>
    <xf numFmtId="0" fontId="2" fillId="0" borderId="0"/>
    <xf numFmtId="164" fontId="3" fillId="0" borderId="0" applyFont="0" applyFill="0" applyBorder="0" applyAlignment="0" applyProtection="0"/>
    <xf numFmtId="0" fontId="15" fillId="0" borderId="1">
      <alignment horizontal="center"/>
    </xf>
    <xf numFmtId="0" fontId="3" fillId="0" borderId="0">
      <alignment vertical="top"/>
    </xf>
    <xf numFmtId="0" fontId="1" fillId="0" borderId="1">
      <alignment horizontal="center"/>
    </xf>
    <xf numFmtId="0" fontId="1" fillId="0" borderId="0">
      <alignment vertical="top"/>
    </xf>
    <xf numFmtId="0" fontId="1" fillId="0" borderId="0"/>
    <xf numFmtId="0" fontId="1" fillId="0" borderId="0"/>
    <xf numFmtId="0" fontId="1" fillId="0" borderId="0"/>
    <xf numFmtId="0" fontId="1" fillId="0" borderId="0"/>
    <xf numFmtId="0" fontId="3" fillId="0" borderId="0">
      <alignment vertical="top"/>
    </xf>
    <xf numFmtId="0" fontId="1" fillId="0" borderId="1">
      <alignment horizontal="center"/>
    </xf>
    <xf numFmtId="0" fontId="1" fillId="0" borderId="0"/>
    <xf numFmtId="0" fontId="1" fillId="0" borderId="1">
      <alignment horizontal="center" wrapText="1"/>
    </xf>
    <xf numFmtId="0" fontId="1" fillId="0" borderId="1">
      <alignment horizontal="center"/>
    </xf>
    <xf numFmtId="0" fontId="1" fillId="0" borderId="1">
      <alignment horizontal="center" wrapText="1"/>
    </xf>
    <xf numFmtId="0" fontId="1" fillId="0" borderId="1">
      <alignment horizontal="center"/>
    </xf>
    <xf numFmtId="0" fontId="1" fillId="0" borderId="0">
      <alignment horizontal="center" vertical="top" wrapText="1"/>
    </xf>
    <xf numFmtId="0" fontId="1" fillId="0" borderId="0"/>
    <xf numFmtId="164" fontId="11" fillId="0" borderId="0" applyFont="0" applyFill="0" applyBorder="0" applyAlignment="0" applyProtection="0"/>
    <xf numFmtId="164" fontId="11" fillId="0" borderId="0" applyFont="0" applyFill="0" applyBorder="0" applyAlignment="0" applyProtection="0"/>
    <xf numFmtId="0" fontId="11" fillId="0" borderId="0"/>
    <xf numFmtId="0" fontId="18" fillId="0" borderId="0"/>
    <xf numFmtId="0" fontId="3" fillId="0" borderId="0"/>
  </cellStyleXfs>
  <cellXfs count="140">
    <xf numFmtId="0" fontId="0" fillId="0" borderId="0" xfId="0"/>
    <xf numFmtId="0" fontId="3" fillId="0" borderId="0" xfId="0" applyFont="1"/>
    <xf numFmtId="0" fontId="2" fillId="0" borderId="0" xfId="0" applyFont="1"/>
    <xf numFmtId="0" fontId="2" fillId="0" borderId="0" xfId="4" applyFont="1" applyBorder="1">
      <alignment horizontal="center"/>
    </xf>
    <xf numFmtId="0" fontId="2" fillId="0" borderId="0" xfId="4" applyFont="1" applyBorder="1" applyAlignment="1">
      <alignment horizontal="right"/>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center" vertical="top" wrapText="1"/>
    </xf>
    <xf numFmtId="0" fontId="7" fillId="0" borderId="1" xfId="4" applyFont="1" applyBorder="1" applyAlignment="1">
      <alignment horizontal="center" vertical="center" wrapText="1"/>
    </xf>
    <xf numFmtId="0" fontId="2" fillId="0" borderId="5" xfId="3" applyBorder="1">
      <alignment horizontal="center" wrapText="1"/>
    </xf>
    <xf numFmtId="0" fontId="2" fillId="0" borderId="6" xfId="3" applyBorder="1" applyAlignment="1">
      <alignment horizontal="center" wrapText="1"/>
    </xf>
    <xf numFmtId="0" fontId="2" fillId="0" borderId="5" xfId="0" applyFont="1" applyBorder="1" applyAlignment="1">
      <alignment horizontal="center" vertical="top" wrapText="1"/>
    </xf>
    <xf numFmtId="0" fontId="2" fillId="0" borderId="5" xfId="0" applyNumberFormat="1" applyFont="1" applyBorder="1" applyAlignment="1">
      <alignment horizontal="right" vertical="top" wrapText="1"/>
    </xf>
    <xf numFmtId="0" fontId="14" fillId="0" borderId="7" xfId="0" applyFont="1" applyBorder="1" applyAlignment="1">
      <alignment horizontal="left" vertical="top" wrapText="1"/>
    </xf>
    <xf numFmtId="0" fontId="14" fillId="0" borderId="7" xfId="0" applyFont="1" applyBorder="1" applyAlignment="1">
      <alignment horizontal="center" vertical="top" wrapText="1"/>
    </xf>
    <xf numFmtId="0" fontId="14" fillId="0" borderId="7" xfId="0" applyNumberFormat="1" applyFont="1" applyBorder="1" applyAlignment="1">
      <alignment horizontal="right" vertical="top" wrapText="1"/>
    </xf>
    <xf numFmtId="0" fontId="2" fillId="0" borderId="5" xfId="0" applyFont="1" applyBorder="1" applyAlignment="1">
      <alignment horizontal="left" vertical="top" wrapText="1"/>
    </xf>
    <xf numFmtId="0" fontId="7" fillId="0" borderId="0" xfId="5" applyFont="1" applyAlignment="1">
      <alignment horizontal="left" vertical="top"/>
    </xf>
    <xf numFmtId="0" fontId="10" fillId="0" borderId="0" xfId="0" applyFont="1"/>
    <xf numFmtId="0" fontId="7" fillId="0" borderId="0" xfId="5" applyFont="1">
      <alignment horizontal="left" vertical="top"/>
    </xf>
    <xf numFmtId="0" fontId="0" fillId="0" borderId="0" xfId="0"/>
    <xf numFmtId="0" fontId="16" fillId="0" borderId="0" xfId="7" applyFont="1"/>
    <xf numFmtId="0" fontId="17" fillId="0" borderId="0" xfId="7" applyFont="1"/>
    <xf numFmtId="0" fontId="2" fillId="0" borderId="0" xfId="4" applyFont="1" applyBorder="1" applyAlignment="1">
      <alignment wrapText="1"/>
    </xf>
    <xf numFmtId="0" fontId="3" fillId="0" borderId="0" xfId="0" applyFont="1" applyAlignment="1">
      <alignment horizontal="right"/>
    </xf>
    <xf numFmtId="0" fontId="3" fillId="0" borderId="0" xfId="0" applyFont="1" applyAlignment="1">
      <alignment horizontal="left"/>
    </xf>
    <xf numFmtId="0" fontId="2" fillId="0" borderId="0" xfId="4" applyFont="1" applyBorder="1" applyAlignment="1">
      <alignment horizontal="right" wrapText="1"/>
    </xf>
    <xf numFmtId="0" fontId="2" fillId="0" borderId="0" xfId="4" applyFont="1" applyBorder="1" applyAlignment="1"/>
    <xf numFmtId="0" fontId="16" fillId="0" borderId="0" xfId="7" applyFont="1" applyAlignment="1"/>
    <xf numFmtId="0" fontId="2" fillId="0" borderId="5" xfId="5" applyFont="1" applyBorder="1" applyAlignment="1">
      <alignment horizontal="center" vertical="top" wrapText="1"/>
    </xf>
    <xf numFmtId="0" fontId="10" fillId="0" borderId="5" xfId="0" applyNumberFormat="1" applyFont="1" applyBorder="1" applyAlignment="1">
      <alignment horizontal="right" vertical="top"/>
    </xf>
    <xf numFmtId="0" fontId="14" fillId="0" borderId="7" xfId="5" applyFont="1" applyBorder="1" applyAlignment="1">
      <alignment horizontal="center" vertical="top" wrapText="1"/>
    </xf>
    <xf numFmtId="0" fontId="20" fillId="0" borderId="7" xfId="0" applyNumberFormat="1" applyFont="1" applyBorder="1" applyAlignment="1">
      <alignment horizontal="right" vertical="top"/>
    </xf>
    <xf numFmtId="49" fontId="3" fillId="0" borderId="5" xfId="0" applyNumberFormat="1" applyFont="1" applyBorder="1" applyAlignment="1">
      <alignment vertical="top" wrapText="1"/>
    </xf>
    <xf numFmtId="0" fontId="21" fillId="0" borderId="5" xfId="0" applyNumberFormat="1" applyFont="1" applyBorder="1" applyAlignment="1">
      <alignment horizontal="right" vertical="top"/>
    </xf>
    <xf numFmtId="49" fontId="3" fillId="0" borderId="1" xfId="0" applyNumberFormat="1" applyFont="1" applyBorder="1" applyAlignment="1">
      <alignment vertical="top" wrapText="1"/>
    </xf>
    <xf numFmtId="0" fontId="21" fillId="0" borderId="1" xfId="0" applyNumberFormat="1" applyFont="1" applyBorder="1" applyAlignment="1">
      <alignment horizontal="right" vertical="top"/>
    </xf>
    <xf numFmtId="49" fontId="3" fillId="0" borderId="0" xfId="0" applyNumberFormat="1" applyFont="1" applyAlignment="1">
      <alignment vertical="top" wrapText="1"/>
    </xf>
    <xf numFmtId="0" fontId="2" fillId="0" borderId="0" xfId="5" applyFont="1" applyAlignment="1">
      <alignment horizontal="center" vertical="top" wrapText="1"/>
    </xf>
    <xf numFmtId="0" fontId="2" fillId="0" borderId="0" xfId="0" applyFont="1" applyAlignment="1">
      <alignment horizontal="right" vertical="top" wrapText="1"/>
    </xf>
    <xf numFmtId="0" fontId="10" fillId="0" borderId="0" xfId="0" applyFont="1" applyAlignment="1">
      <alignment horizontal="right" vertical="top"/>
    </xf>
    <xf numFmtId="0" fontId="22" fillId="0" borderId="0" xfId="0" applyFont="1"/>
    <xf numFmtId="0" fontId="22" fillId="0" borderId="0" xfId="0" applyNumberFormat="1" applyFont="1"/>
    <xf numFmtId="0" fontId="22" fillId="0" borderId="0" xfId="0" applyNumberFormat="1" applyFont="1" applyAlignment="1"/>
    <xf numFmtId="0" fontId="22" fillId="0" borderId="0" xfId="0" applyNumberFormat="1" applyFont="1" applyAlignment="1">
      <alignment horizontal="left" vertical="top" wrapText="1"/>
    </xf>
    <xf numFmtId="0" fontId="22" fillId="0" borderId="0" xfId="0" applyNumberFormat="1" applyFont="1" applyAlignment="1">
      <alignment vertical="top"/>
    </xf>
    <xf numFmtId="0" fontId="23" fillId="0" borderId="0" xfId="0" applyFont="1"/>
    <xf numFmtId="0" fontId="16" fillId="0" borderId="0" xfId="0" applyFont="1"/>
    <xf numFmtId="0" fontId="24" fillId="0" borderId="0" xfId="0" applyFont="1"/>
    <xf numFmtId="0" fontId="24" fillId="0" borderId="0" xfId="0" applyFont="1" applyAlignment="1">
      <alignment horizontal="left" vertical="center"/>
    </xf>
    <xf numFmtId="0" fontId="23" fillId="0" borderId="0" xfId="0" applyFont="1" applyAlignment="1">
      <alignment horizontal="left" vertical="center"/>
    </xf>
    <xf numFmtId="0" fontId="25" fillId="0" borderId="0" xfId="0" applyFont="1"/>
    <xf numFmtId="0" fontId="16" fillId="0" borderId="0" xfId="0" applyFont="1" applyAlignment="1">
      <alignment horizontal="center"/>
    </xf>
    <xf numFmtId="0" fontId="16" fillId="0" borderId="0" xfId="0" applyFont="1" applyAlignment="1">
      <alignment horizontal="centerContinuous"/>
    </xf>
    <xf numFmtId="0" fontId="27" fillId="0" borderId="0" xfId="0" applyFont="1" applyAlignment="1">
      <alignment horizontal="center" vertical="top"/>
    </xf>
    <xf numFmtId="0" fontId="7" fillId="0" borderId="9" xfId="0" applyNumberFormat="1" applyFont="1" applyBorder="1" applyAlignment="1">
      <alignment horizontal="center" vertical="top" wrapText="1"/>
    </xf>
    <xf numFmtId="0" fontId="8" fillId="0" borderId="9" xfId="0" applyNumberFormat="1" applyFont="1" applyBorder="1" applyAlignment="1">
      <alignment horizontal="center" vertical="top" wrapText="1"/>
    </xf>
    <xf numFmtId="49" fontId="22" fillId="0" borderId="9" xfId="0" applyNumberFormat="1" applyFont="1" applyBorder="1" applyAlignment="1">
      <alignment horizontal="center" wrapText="1"/>
    </xf>
    <xf numFmtId="0" fontId="22" fillId="0" borderId="9" xfId="0" applyNumberFormat="1" applyFont="1" applyBorder="1" applyAlignment="1">
      <alignment horizontal="center" wrapText="1"/>
    </xf>
    <xf numFmtId="49" fontId="4" fillId="0" borderId="5" xfId="0" applyNumberFormat="1" applyFont="1" applyBorder="1" applyAlignment="1">
      <alignment horizontal="center" vertical="top" wrapText="1"/>
    </xf>
    <xf numFmtId="0" fontId="19" fillId="0" borderId="5" xfId="0" applyNumberFormat="1" applyFont="1" applyBorder="1" applyAlignment="1">
      <alignment horizontal="left" vertical="top" wrapText="1"/>
    </xf>
    <xf numFmtId="4" fontId="22" fillId="0" borderId="5" xfId="0" applyNumberFormat="1" applyFont="1" applyBorder="1" applyAlignment="1">
      <alignment horizontal="right" vertical="top" wrapText="1"/>
    </xf>
    <xf numFmtId="2" fontId="16" fillId="0" borderId="0" xfId="0" applyNumberFormat="1" applyFont="1"/>
    <xf numFmtId="49" fontId="4" fillId="0" borderId="17" xfId="0" applyNumberFormat="1" applyFont="1" applyBorder="1" applyAlignment="1">
      <alignment horizontal="right" vertical="top" wrapText="1"/>
    </xf>
    <xf numFmtId="0" fontId="4" fillId="0" borderId="17" xfId="0" applyNumberFormat="1" applyFont="1" applyBorder="1" applyAlignment="1">
      <alignment horizontal="left" vertical="top" wrapText="1"/>
    </xf>
    <xf numFmtId="0" fontId="4" fillId="0" borderId="17" xfId="0" applyNumberFormat="1" applyFont="1" applyBorder="1" applyAlignment="1">
      <alignment horizontal="right" vertical="top" wrapText="1"/>
    </xf>
    <xf numFmtId="49" fontId="4" fillId="0" borderId="21" xfId="0" applyNumberFormat="1" applyFont="1" applyBorder="1" applyAlignment="1">
      <alignment horizontal="right" vertical="top" wrapText="1"/>
    </xf>
    <xf numFmtId="0" fontId="22" fillId="0" borderId="21" xfId="0" applyNumberFormat="1" applyFont="1" applyBorder="1" applyAlignment="1">
      <alignment horizontal="left" vertical="top" wrapText="1"/>
    </xf>
    <xf numFmtId="0" fontId="22" fillId="0" borderId="21" xfId="0" applyNumberFormat="1" applyFont="1" applyBorder="1" applyAlignment="1">
      <alignment horizontal="right" vertical="top" wrapText="1"/>
    </xf>
    <xf numFmtId="49" fontId="4" fillId="0" borderId="8" xfId="0" applyNumberFormat="1" applyFont="1" applyBorder="1" applyAlignment="1">
      <alignment horizontal="right" vertical="top" wrapText="1"/>
    </xf>
    <xf numFmtId="0" fontId="28" fillId="0" borderId="8" xfId="0" applyNumberFormat="1" applyFont="1" applyBorder="1" applyAlignment="1">
      <alignment horizontal="left" vertical="top" wrapText="1"/>
    </xf>
    <xf numFmtId="0" fontId="22" fillId="0" borderId="8" xfId="0" applyNumberFormat="1" applyFont="1" applyBorder="1" applyAlignment="1">
      <alignment horizontal="right" vertical="top" wrapText="1"/>
    </xf>
    <xf numFmtId="49" fontId="4" fillId="0" borderId="8" xfId="0" applyNumberFormat="1" applyFont="1" applyBorder="1" applyAlignment="1">
      <alignment horizontal="center" vertical="top" wrapText="1"/>
    </xf>
    <xf numFmtId="0" fontId="4" fillId="0" borderId="8" xfId="0" applyNumberFormat="1" applyFont="1" applyBorder="1" applyAlignment="1">
      <alignment horizontal="left" vertical="top" wrapText="1"/>
    </xf>
    <xf numFmtId="4" fontId="4" fillId="0" borderId="8" xfId="0" applyNumberFormat="1" applyFont="1" applyBorder="1" applyAlignment="1">
      <alignment horizontal="right" vertical="top" wrapText="1"/>
    </xf>
    <xf numFmtId="4" fontId="16" fillId="0" borderId="0" xfId="0" applyNumberFormat="1" applyFont="1"/>
    <xf numFmtId="49" fontId="4" fillId="0" borderId="1" xfId="0" applyNumberFormat="1" applyFont="1" applyBorder="1" applyAlignment="1">
      <alignment horizontal="center" vertical="top" wrapText="1"/>
    </xf>
    <xf numFmtId="0" fontId="22" fillId="0" borderId="1" xfId="0" applyNumberFormat="1" applyFont="1" applyBorder="1" applyAlignment="1">
      <alignment horizontal="left" vertical="top" wrapText="1"/>
    </xf>
    <xf numFmtId="4" fontId="22" fillId="0" borderId="1" xfId="0" applyNumberFormat="1" applyFont="1" applyBorder="1" applyAlignment="1">
      <alignment horizontal="right" vertical="top" wrapText="1"/>
    </xf>
    <xf numFmtId="4" fontId="22" fillId="0" borderId="1" xfId="0" applyNumberFormat="1" applyFont="1" applyFill="1" applyBorder="1" applyAlignment="1">
      <alignment horizontal="right" vertical="top" wrapText="1"/>
    </xf>
    <xf numFmtId="0" fontId="28" fillId="0" borderId="1" xfId="0" applyNumberFormat="1" applyFont="1" applyBorder="1" applyAlignment="1">
      <alignment horizontal="left" vertical="top" wrapText="1"/>
    </xf>
    <xf numFmtId="0" fontId="29" fillId="0" borderId="1" xfId="0" applyNumberFormat="1" applyFont="1" applyBorder="1" applyAlignment="1">
      <alignment horizontal="left" vertical="top" wrapText="1"/>
    </xf>
    <xf numFmtId="4" fontId="4" fillId="0" borderId="1" xfId="0" applyNumberFormat="1" applyFont="1" applyBorder="1" applyAlignment="1">
      <alignment horizontal="right" vertical="top" wrapText="1"/>
    </xf>
    <xf numFmtId="0" fontId="22" fillId="0" borderId="0" xfId="0" applyNumberFormat="1" applyFont="1" applyAlignment="1">
      <alignment wrapText="1"/>
    </xf>
    <xf numFmtId="0" fontId="8" fillId="0" borderId="0" xfId="0" applyNumberFormat="1" applyFont="1" applyAlignment="1">
      <alignment wrapText="1"/>
    </xf>
    <xf numFmtId="0" fontId="22" fillId="0" borderId="0" xfId="0" applyNumberFormat="1" applyFont="1" applyAlignment="1">
      <alignment horizontal="left" wrapText="1"/>
    </xf>
    <xf numFmtId="0" fontId="2" fillId="0" borderId="5" xfId="0" applyFont="1" applyBorder="1" applyAlignment="1">
      <alignment horizontal="left" vertical="top" wrapText="1"/>
    </xf>
    <xf numFmtId="0" fontId="0" fillId="0" borderId="5" xfId="0" applyFont="1" applyBorder="1" applyAlignment="1">
      <alignment vertical="top" wrapText="1"/>
    </xf>
    <xf numFmtId="0" fontId="4" fillId="0" borderId="1" xfId="0" applyFont="1" applyBorder="1" applyAlignment="1">
      <alignment horizontal="left" vertical="top" wrapText="1"/>
    </xf>
    <xf numFmtId="0" fontId="12" fillId="0" borderId="1" xfId="0" applyFont="1" applyBorder="1" applyAlignment="1">
      <alignment vertical="top" wrapText="1"/>
    </xf>
    <xf numFmtId="49" fontId="3" fillId="0" borderId="5" xfId="0" applyNumberFormat="1" applyFont="1" applyBorder="1" applyAlignment="1">
      <alignment vertical="top" wrapText="1"/>
    </xf>
    <xf numFmtId="0" fontId="0" fillId="0" borderId="8" xfId="0" applyBorder="1" applyAlignment="1">
      <alignment vertical="top" wrapText="1"/>
    </xf>
    <xf numFmtId="0" fontId="4" fillId="0" borderId="5" xfId="0" applyFont="1" applyBorder="1" applyAlignment="1">
      <alignment horizontal="left" vertical="top" wrapText="1"/>
    </xf>
    <xf numFmtId="0" fontId="12" fillId="0" borderId="5" xfId="0" applyFont="1" applyBorder="1" applyAlignment="1">
      <alignment vertical="top" wrapText="1"/>
    </xf>
    <xf numFmtId="0" fontId="2" fillId="0" borderId="0" xfId="4" applyFont="1" applyAlignment="1">
      <alignment horizontal="left" vertical="top" wrapText="1"/>
    </xf>
    <xf numFmtId="0" fontId="0" fillId="0" borderId="0" xfId="0" applyAlignment="1"/>
    <xf numFmtId="0" fontId="2" fillId="0" borderId="2" xfId="4" applyFont="1" applyBorder="1" applyAlignment="1">
      <alignment horizontal="left" vertical="top" wrapText="1"/>
    </xf>
    <xf numFmtId="0" fontId="0" fillId="0" borderId="2" xfId="0" applyBorder="1" applyAlignment="1"/>
    <xf numFmtId="49" fontId="13" fillId="0" borderId="5" xfId="0" applyNumberFormat="1" applyFont="1" applyBorder="1" applyAlignment="1">
      <alignment horizontal="left" vertical="top" wrapText="1"/>
    </xf>
    <xf numFmtId="0" fontId="12" fillId="0" borderId="5" xfId="0" applyFont="1" applyBorder="1" applyAlignment="1">
      <alignment horizontal="left" vertical="top" wrapText="1"/>
    </xf>
    <xf numFmtId="0" fontId="0" fillId="0" borderId="7" xfId="0" applyBorder="1" applyAlignment="1">
      <alignment vertical="top" wrapText="1"/>
    </xf>
    <xf numFmtId="0" fontId="8" fillId="0" borderId="0" xfId="0" applyNumberFormat="1" applyFont="1" applyAlignment="1">
      <alignment wrapText="1"/>
    </xf>
    <xf numFmtId="0" fontId="22" fillId="0" borderId="3" xfId="0" applyNumberFormat="1" applyFont="1" applyBorder="1" applyAlignment="1">
      <alignment horizontal="left" vertical="top" wrapText="1"/>
    </xf>
    <xf numFmtId="0" fontId="22" fillId="0" borderId="27" xfId="0" applyNumberFormat="1" applyFont="1" applyBorder="1" applyAlignment="1">
      <alignment horizontal="left" vertical="top" wrapText="1"/>
    </xf>
    <xf numFmtId="0" fontId="22" fillId="0" borderId="28"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0" fontId="4" fillId="0" borderId="27" xfId="0" applyNumberFormat="1" applyFont="1" applyBorder="1" applyAlignment="1">
      <alignment horizontal="left" vertical="top" wrapText="1"/>
    </xf>
    <xf numFmtId="0" fontId="4" fillId="0" borderId="28" xfId="0" applyNumberFormat="1" applyFont="1" applyBorder="1" applyAlignment="1">
      <alignment horizontal="left" vertical="top" wrapText="1"/>
    </xf>
    <xf numFmtId="0" fontId="22" fillId="0" borderId="3" xfId="0" applyNumberFormat="1" applyFont="1" applyBorder="1" applyAlignment="1">
      <alignment horizontal="center" vertical="top" wrapText="1"/>
    </xf>
    <xf numFmtId="0" fontId="22" fillId="0" borderId="28" xfId="0" applyNumberFormat="1" applyFont="1" applyBorder="1" applyAlignment="1">
      <alignment horizontal="center" vertical="top" wrapText="1"/>
    </xf>
    <xf numFmtId="0" fontId="22" fillId="0" borderId="27" xfId="0" applyNumberFormat="1" applyFont="1" applyBorder="1" applyAlignment="1">
      <alignment horizontal="center" vertical="top" wrapText="1"/>
    </xf>
    <xf numFmtId="0" fontId="22" fillId="0" borderId="22" xfId="0" applyNumberFormat="1" applyFont="1" applyBorder="1" applyAlignment="1">
      <alignment horizontal="left" vertical="top" wrapText="1"/>
    </xf>
    <xf numFmtId="0" fontId="22" fillId="0" borderId="23" xfId="0" applyNumberFormat="1" applyFont="1" applyBorder="1" applyAlignment="1">
      <alignment horizontal="left" vertical="top" wrapText="1"/>
    </xf>
    <xf numFmtId="0" fontId="22" fillId="0" borderId="24" xfId="0" applyNumberFormat="1" applyFont="1" applyBorder="1" applyAlignment="1">
      <alignment horizontal="left" vertical="top" wrapText="1"/>
    </xf>
    <xf numFmtId="0" fontId="22" fillId="0" borderId="25" xfId="0" applyNumberFormat="1" applyFont="1" applyBorder="1" applyAlignment="1">
      <alignment horizontal="left" vertical="top" wrapText="1"/>
    </xf>
    <xf numFmtId="0" fontId="22" fillId="0" borderId="26" xfId="0" applyNumberFormat="1" applyFont="1" applyBorder="1" applyAlignment="1">
      <alignment horizontal="left" vertical="top" wrapText="1"/>
    </xf>
    <xf numFmtId="0" fontId="22" fillId="0" borderId="2"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4" fillId="0" borderId="6" xfId="0" applyNumberFormat="1" applyFont="1" applyBorder="1" applyAlignment="1">
      <alignment horizontal="left" vertical="top" wrapText="1"/>
    </xf>
    <xf numFmtId="0" fontId="4" fillId="0" borderId="16" xfId="0" applyNumberFormat="1" applyFont="1" applyBorder="1" applyAlignment="1">
      <alignment horizontal="left" vertical="top" wrapText="1"/>
    </xf>
    <xf numFmtId="0" fontId="19" fillId="0" borderId="6" xfId="0" applyNumberFormat="1" applyFont="1" applyBorder="1" applyAlignment="1">
      <alignment horizontal="left" vertical="top" wrapText="1"/>
    </xf>
    <xf numFmtId="0" fontId="19" fillId="0" borderId="4" xfId="0" applyNumberFormat="1" applyFont="1" applyBorder="1" applyAlignment="1">
      <alignment horizontal="left" vertical="top" wrapText="1"/>
    </xf>
    <xf numFmtId="0" fontId="19" fillId="0" borderId="16" xfId="0" applyNumberFormat="1" applyFont="1" applyBorder="1" applyAlignment="1">
      <alignment horizontal="left" vertical="top" wrapText="1"/>
    </xf>
    <xf numFmtId="0" fontId="4" fillId="0" borderId="18" xfId="0" applyNumberFormat="1" applyFont="1" applyBorder="1" applyAlignment="1">
      <alignment horizontal="left" vertical="top" wrapText="1"/>
    </xf>
    <xf numFmtId="0" fontId="4" fillId="0" borderId="19"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7" fillId="0" borderId="10" xfId="0" applyNumberFormat="1" applyFont="1" applyBorder="1" applyAlignment="1">
      <alignment horizontal="center" vertical="top" wrapText="1"/>
    </xf>
    <xf numFmtId="0" fontId="7" fillId="0" borderId="11" xfId="0" applyNumberFormat="1" applyFont="1" applyBorder="1" applyAlignment="1">
      <alignment horizontal="center" vertical="top" wrapText="1"/>
    </xf>
    <xf numFmtId="0" fontId="7" fillId="0" borderId="12" xfId="0" applyNumberFormat="1" applyFont="1" applyBorder="1" applyAlignment="1">
      <alignment horizontal="center" vertical="top" wrapText="1"/>
    </xf>
    <xf numFmtId="0" fontId="22" fillId="0" borderId="13" xfId="0" applyNumberFormat="1" applyFont="1" applyBorder="1" applyAlignment="1">
      <alignment horizontal="center" wrapText="1"/>
    </xf>
    <xf numFmtId="0" fontId="22" fillId="0" borderId="14" xfId="0" applyNumberFormat="1" applyFont="1" applyBorder="1" applyAlignment="1">
      <alignment horizontal="center" wrapText="1"/>
    </xf>
    <xf numFmtId="0" fontId="22" fillId="0" borderId="15" xfId="0" applyNumberFormat="1" applyFont="1" applyBorder="1" applyAlignment="1">
      <alignment horizontal="center" wrapText="1"/>
    </xf>
    <xf numFmtId="0" fontId="22" fillId="0" borderId="0" xfId="0" applyNumberFormat="1" applyFont="1" applyAlignment="1">
      <alignment horizontal="center" wrapText="1"/>
    </xf>
    <xf numFmtId="0" fontId="22" fillId="0" borderId="0" xfId="0" applyNumberFormat="1" applyFont="1" applyAlignment="1">
      <alignment horizontal="left" vertical="top" wrapText="1"/>
    </xf>
    <xf numFmtId="0" fontId="25" fillId="0" borderId="0" xfId="0" applyFont="1" applyAlignment="1">
      <alignment horizontal="center"/>
    </xf>
    <xf numFmtId="0" fontId="16" fillId="0" borderId="0" xfId="0" applyFont="1" applyAlignment="1">
      <alignment horizontal="center" wrapText="1"/>
    </xf>
    <xf numFmtId="0" fontId="26" fillId="0" borderId="2" xfId="0" applyFont="1" applyBorder="1" applyAlignment="1">
      <alignment horizontal="center" vertical="center" wrapText="1"/>
    </xf>
  </cellXfs>
  <cellStyles count="33">
    <cellStyle name="Акт" xfId="11"/>
    <cellStyle name="АктМТСН" xfId="12"/>
    <cellStyle name="ВедРесурсов" xfId="13"/>
    <cellStyle name="ВедРесурсовАкт" xfId="14"/>
    <cellStyle name="Итоги" xfId="1"/>
    <cellStyle name="ИтогоАктБазЦ" xfId="15"/>
    <cellStyle name="ИтогоАктТекЦ" xfId="16"/>
    <cellStyle name="ИтогоБазЦ" xfId="17"/>
    <cellStyle name="ИтогоТекЦ" xfId="18"/>
    <cellStyle name="ЛокСмета" xfId="2"/>
    <cellStyle name="ЛокСмМТСН" xfId="19"/>
    <cellStyle name="ОбСмета" xfId="20"/>
    <cellStyle name="Обычный" xfId="0" builtinId="0"/>
    <cellStyle name="Обычный 2" xfId="7"/>
    <cellStyle name="Обычный 2 2" xfId="30"/>
    <cellStyle name="Обычный 2 2 2" xfId="32"/>
    <cellStyle name="Обычный 3" xfId="8"/>
    <cellStyle name="Обычный 4" xfId="9"/>
    <cellStyle name="Обычный 5" xfId="31"/>
    <cellStyle name="Параметр" xfId="21"/>
    <cellStyle name="ПеременныеСметы" xfId="22"/>
    <cellStyle name="ПИР" xfId="3"/>
    <cellStyle name="РесСмета" xfId="23"/>
    <cellStyle name="СводкаСтоимРаб" xfId="24"/>
    <cellStyle name="СводРасч" xfId="25"/>
    <cellStyle name="Список ресурсов" xfId="26"/>
    <cellStyle name="Титул" xfId="4"/>
    <cellStyle name="Финансовый 2" xfId="10"/>
    <cellStyle name="Финансовый 2 2" xfId="28"/>
    <cellStyle name="Финансовый 3" xfId="29"/>
    <cellStyle name="Финансовый 4" xfId="6"/>
    <cellStyle name="Хвост" xfId="5"/>
    <cellStyle name="Экспертиза"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52"/>
  <sheetViews>
    <sheetView showGridLines="0" topLeftCell="B1" zoomScale="115" zoomScaleNormal="115" workbookViewId="0">
      <selection activeCell="C6" sqref="C6"/>
    </sheetView>
  </sheetViews>
  <sheetFormatPr defaultColWidth="8.85546875" defaultRowHeight="12.75" outlineLevelRow="1" x14ac:dyDescent="0.2"/>
  <cols>
    <col min="1" max="1" width="0" style="19" hidden="1" customWidth="1"/>
    <col min="2" max="2" width="4.7109375" style="19" customWidth="1"/>
    <col min="3" max="3" width="53.7109375" style="19" customWidth="1"/>
    <col min="4" max="4" width="10.7109375" style="19" customWidth="1"/>
    <col min="5" max="5" width="8.7109375" style="19" customWidth="1"/>
    <col min="6" max="6" width="20" style="19" customWidth="1"/>
    <col min="7" max="7" width="28.7109375" style="19" customWidth="1"/>
    <col min="8" max="8" width="12.140625" style="19" customWidth="1"/>
    <col min="9" max="10" width="8.85546875" style="19"/>
    <col min="11" max="11" width="16" style="19" customWidth="1"/>
    <col min="12" max="16384" width="8.85546875" style="19"/>
  </cols>
  <sheetData>
    <row r="1" spans="2:8" ht="15" x14ac:dyDescent="0.25">
      <c r="B1" s="21"/>
      <c r="C1" s="24"/>
      <c r="D1" s="24"/>
      <c r="E1" s="21"/>
      <c r="F1" s="21"/>
      <c r="G1" s="21"/>
      <c r="H1" s="25" t="s">
        <v>11</v>
      </c>
    </row>
    <row r="2" spans="2:8" x14ac:dyDescent="0.2">
      <c r="B2" s="26"/>
      <c r="C2" s="27" t="s">
        <v>12</v>
      </c>
      <c r="D2" s="28" t="s">
        <v>13</v>
      </c>
    </row>
    <row r="3" spans="2:8" x14ac:dyDescent="0.2">
      <c r="B3" s="26"/>
      <c r="C3" s="27"/>
      <c r="D3" s="28"/>
    </row>
    <row r="4" spans="2:8" ht="14.25" x14ac:dyDescent="0.2">
      <c r="B4" s="22" t="s">
        <v>14</v>
      </c>
      <c r="C4" s="24"/>
      <c r="D4" s="24"/>
      <c r="G4" s="22" t="s">
        <v>15</v>
      </c>
    </row>
    <row r="5" spans="2:8" ht="14.25" x14ac:dyDescent="0.2">
      <c r="B5" s="22" t="s">
        <v>4</v>
      </c>
      <c r="C5" s="24"/>
      <c r="D5" s="24"/>
      <c r="G5" s="22" t="s">
        <v>4</v>
      </c>
    </row>
    <row r="6" spans="2:8" ht="14.25" x14ac:dyDescent="0.2">
      <c r="B6" s="29" t="s">
        <v>16</v>
      </c>
      <c r="C6" s="24"/>
      <c r="D6" s="24"/>
      <c r="G6" s="29" t="s">
        <v>17</v>
      </c>
    </row>
    <row r="7" spans="2:8" ht="14.25" x14ac:dyDescent="0.2">
      <c r="B7" s="22"/>
      <c r="C7" s="24"/>
      <c r="D7" s="24"/>
      <c r="G7" s="22"/>
    </row>
    <row r="8" spans="2:8" ht="14.25" x14ac:dyDescent="0.2">
      <c r="B8" s="23" t="s">
        <v>18</v>
      </c>
      <c r="C8" s="24"/>
      <c r="D8" s="24"/>
      <c r="G8" s="23" t="s">
        <v>19</v>
      </c>
    </row>
    <row r="9" spans="2:8" ht="14.25" x14ac:dyDescent="0.2">
      <c r="B9" s="23" t="s">
        <v>5</v>
      </c>
      <c r="C9" s="24"/>
      <c r="D9" s="24"/>
      <c r="G9" s="23" t="s">
        <v>5</v>
      </c>
    </row>
    <row r="10" spans="2:8" x14ac:dyDescent="0.2">
      <c r="B10" s="26"/>
      <c r="C10" s="24"/>
      <c r="D10" s="24"/>
    </row>
    <row r="11" spans="2:8" ht="30" customHeight="1" x14ac:dyDescent="0.25">
      <c r="B11" s="95" t="s">
        <v>20</v>
      </c>
      <c r="C11" s="95"/>
      <c r="D11" s="95"/>
      <c r="E11" s="95"/>
      <c r="F11" s="95"/>
      <c r="G11" s="96"/>
      <c r="H11" s="96"/>
    </row>
    <row r="12" spans="2:8" ht="18.600000000000001" customHeight="1" x14ac:dyDescent="0.25">
      <c r="B12" s="97" t="s">
        <v>6</v>
      </c>
      <c r="C12" s="97"/>
      <c r="D12" s="97"/>
      <c r="E12" s="97"/>
      <c r="F12" s="97"/>
      <c r="G12" s="98"/>
      <c r="H12" s="98"/>
    </row>
    <row r="13" spans="2:8" x14ac:dyDescent="0.2">
      <c r="B13" s="2"/>
      <c r="C13" s="2"/>
      <c r="D13" s="3"/>
      <c r="E13" s="3"/>
      <c r="F13" s="4"/>
    </row>
    <row r="14" spans="2:8" ht="79.900000000000006" customHeight="1" x14ac:dyDescent="0.2">
      <c r="B14" s="5" t="s">
        <v>0</v>
      </c>
      <c r="C14" s="6" t="s">
        <v>21</v>
      </c>
      <c r="D14" s="6" t="s">
        <v>22</v>
      </c>
      <c r="E14" s="6" t="s">
        <v>23</v>
      </c>
      <c r="F14" s="6" t="s">
        <v>24</v>
      </c>
      <c r="G14" s="9" t="s">
        <v>25</v>
      </c>
      <c r="H14" s="9" t="s">
        <v>26</v>
      </c>
    </row>
    <row r="15" spans="2:8" x14ac:dyDescent="0.2">
      <c r="B15" s="10">
        <v>1</v>
      </c>
      <c r="C15" s="11">
        <v>2</v>
      </c>
      <c r="D15" s="11">
        <v>3</v>
      </c>
      <c r="E15" s="11">
        <v>4</v>
      </c>
      <c r="F15" s="11">
        <v>5</v>
      </c>
      <c r="G15" s="10">
        <v>6</v>
      </c>
      <c r="H15" s="10">
        <v>7</v>
      </c>
    </row>
    <row r="16" spans="2:8" ht="20.100000000000001" customHeight="1" x14ac:dyDescent="0.2">
      <c r="B16" s="99" t="s">
        <v>27</v>
      </c>
      <c r="C16" s="100"/>
      <c r="D16" s="100"/>
      <c r="E16" s="100"/>
      <c r="F16" s="100"/>
      <c r="G16" s="100"/>
      <c r="H16" s="100"/>
    </row>
    <row r="17" spans="2:8" ht="51" x14ac:dyDescent="0.2">
      <c r="B17" s="91">
        <v>1</v>
      </c>
      <c r="C17" s="17" t="s">
        <v>28</v>
      </c>
      <c r="D17" s="30" t="s">
        <v>29</v>
      </c>
      <c r="E17" s="12">
        <v>0.4</v>
      </c>
      <c r="F17" s="13" t="s">
        <v>30</v>
      </c>
      <c r="G17" s="12" t="s">
        <v>31</v>
      </c>
      <c r="H17" s="31" t="s">
        <v>32</v>
      </c>
    </row>
    <row r="18" spans="2:8" ht="60" outlineLevel="1" x14ac:dyDescent="0.2">
      <c r="B18" s="101"/>
      <c r="C18" s="14"/>
      <c r="D18" s="32"/>
      <c r="E18" s="15"/>
      <c r="F18" s="16" t="s">
        <v>33</v>
      </c>
      <c r="G18" s="15"/>
      <c r="H18" s="33" t="s">
        <v>1</v>
      </c>
    </row>
    <row r="19" spans="2:8" ht="36" outlineLevel="1" x14ac:dyDescent="0.2">
      <c r="B19" s="101"/>
      <c r="C19" s="14"/>
      <c r="D19" s="32"/>
      <c r="E19" s="15"/>
      <c r="F19" s="16" t="s">
        <v>34</v>
      </c>
      <c r="G19" s="15"/>
      <c r="H19" s="33" t="s">
        <v>1</v>
      </c>
    </row>
    <row r="20" spans="2:8" ht="60" outlineLevel="1" x14ac:dyDescent="0.2">
      <c r="B20" s="92"/>
      <c r="C20" s="14"/>
      <c r="D20" s="32"/>
      <c r="E20" s="15"/>
      <c r="F20" s="16" t="s">
        <v>35</v>
      </c>
      <c r="G20" s="15"/>
      <c r="H20" s="33" t="s">
        <v>1</v>
      </c>
    </row>
    <row r="21" spans="2:8" ht="51" x14ac:dyDescent="0.2">
      <c r="B21" s="91">
        <v>2</v>
      </c>
      <c r="C21" s="17" t="s">
        <v>36</v>
      </c>
      <c r="D21" s="30" t="s">
        <v>29</v>
      </c>
      <c r="E21" s="12">
        <v>0.4</v>
      </c>
      <c r="F21" s="13" t="s">
        <v>37</v>
      </c>
      <c r="G21" s="12" t="s">
        <v>38</v>
      </c>
      <c r="H21" s="31" t="s">
        <v>39</v>
      </c>
    </row>
    <row r="22" spans="2:8" ht="96" outlineLevel="1" x14ac:dyDescent="0.2">
      <c r="B22" s="101"/>
      <c r="C22" s="14"/>
      <c r="D22" s="32"/>
      <c r="E22" s="15"/>
      <c r="F22" s="16" t="s">
        <v>40</v>
      </c>
      <c r="G22" s="15"/>
      <c r="H22" s="33" t="s">
        <v>1</v>
      </c>
    </row>
    <row r="23" spans="2:8" ht="144" outlineLevel="1" x14ac:dyDescent="0.2">
      <c r="B23" s="101"/>
      <c r="C23" s="14"/>
      <c r="D23" s="32"/>
      <c r="E23" s="15"/>
      <c r="F23" s="16" t="s">
        <v>41</v>
      </c>
      <c r="G23" s="15"/>
      <c r="H23" s="33" t="s">
        <v>1</v>
      </c>
    </row>
    <row r="24" spans="2:8" ht="60" outlineLevel="1" x14ac:dyDescent="0.2">
      <c r="B24" s="101"/>
      <c r="C24" s="14"/>
      <c r="D24" s="32"/>
      <c r="E24" s="15"/>
      <c r="F24" s="16" t="s">
        <v>42</v>
      </c>
      <c r="G24" s="15"/>
      <c r="H24" s="33" t="s">
        <v>1</v>
      </c>
    </row>
    <row r="25" spans="2:8" ht="96" outlineLevel="1" x14ac:dyDescent="0.2">
      <c r="B25" s="101"/>
      <c r="C25" s="14"/>
      <c r="D25" s="32"/>
      <c r="E25" s="15"/>
      <c r="F25" s="16" t="s">
        <v>43</v>
      </c>
      <c r="G25" s="15"/>
      <c r="H25" s="33" t="s">
        <v>1</v>
      </c>
    </row>
    <row r="26" spans="2:8" ht="60" outlineLevel="1" x14ac:dyDescent="0.2">
      <c r="B26" s="92"/>
      <c r="C26" s="14"/>
      <c r="D26" s="32"/>
      <c r="E26" s="15"/>
      <c r="F26" s="16" t="s">
        <v>35</v>
      </c>
      <c r="G26" s="15"/>
      <c r="H26" s="33" t="s">
        <v>1</v>
      </c>
    </row>
    <row r="27" spans="2:8" ht="38.25" x14ac:dyDescent="0.2">
      <c r="B27" s="91">
        <v>3</v>
      </c>
      <c r="C27" s="17" t="s">
        <v>44</v>
      </c>
      <c r="D27" s="30" t="s">
        <v>29</v>
      </c>
      <c r="E27" s="12">
        <v>0.4</v>
      </c>
      <c r="F27" s="13" t="s">
        <v>45</v>
      </c>
      <c r="G27" s="12" t="s">
        <v>46</v>
      </c>
      <c r="H27" s="31" t="s">
        <v>47</v>
      </c>
    </row>
    <row r="28" spans="2:8" ht="60" outlineLevel="1" x14ac:dyDescent="0.2">
      <c r="B28" s="92"/>
      <c r="C28" s="14"/>
      <c r="D28" s="32"/>
      <c r="E28" s="15"/>
      <c r="F28" s="16" t="s">
        <v>35</v>
      </c>
      <c r="G28" s="15"/>
      <c r="H28" s="33" t="s">
        <v>1</v>
      </c>
    </row>
    <row r="29" spans="2:8" ht="25.5" x14ac:dyDescent="0.2">
      <c r="B29" s="91">
        <v>4</v>
      </c>
      <c r="C29" s="17" t="s">
        <v>48</v>
      </c>
      <c r="D29" s="30" t="s">
        <v>49</v>
      </c>
      <c r="E29" s="12">
        <v>10</v>
      </c>
      <c r="F29" s="13" t="s">
        <v>50</v>
      </c>
      <c r="G29" s="12" t="s">
        <v>51</v>
      </c>
      <c r="H29" s="31" t="s">
        <v>52</v>
      </c>
    </row>
    <row r="30" spans="2:8" ht="60" outlineLevel="1" x14ac:dyDescent="0.2">
      <c r="B30" s="92"/>
      <c r="C30" s="14"/>
      <c r="D30" s="32"/>
      <c r="E30" s="15"/>
      <c r="F30" s="16" t="s">
        <v>35</v>
      </c>
      <c r="G30" s="15"/>
      <c r="H30" s="33" t="s">
        <v>1</v>
      </c>
    </row>
    <row r="31" spans="2:8" ht="25.5" x14ac:dyDescent="0.2">
      <c r="B31" s="91">
        <v>5</v>
      </c>
      <c r="C31" s="17" t="s">
        <v>53</v>
      </c>
      <c r="D31" s="30" t="s">
        <v>54</v>
      </c>
      <c r="E31" s="12">
        <v>1</v>
      </c>
      <c r="F31" s="13"/>
      <c r="G31" s="12" t="s">
        <v>55</v>
      </c>
      <c r="H31" s="31" t="s">
        <v>56</v>
      </c>
    </row>
    <row r="32" spans="2:8" ht="60" outlineLevel="1" x14ac:dyDescent="0.2">
      <c r="B32" s="92"/>
      <c r="C32" s="14"/>
      <c r="D32" s="32"/>
      <c r="E32" s="15"/>
      <c r="F32" s="16" t="s">
        <v>35</v>
      </c>
      <c r="G32" s="15"/>
      <c r="H32" s="33" t="s">
        <v>1</v>
      </c>
    </row>
    <row r="33" spans="2:8" ht="15" x14ac:dyDescent="0.2">
      <c r="B33" s="34" t="s">
        <v>57</v>
      </c>
      <c r="C33" s="93" t="s">
        <v>58</v>
      </c>
      <c r="D33" s="94"/>
      <c r="E33" s="94"/>
      <c r="F33" s="94"/>
      <c r="G33" s="94"/>
      <c r="H33" s="35"/>
    </row>
    <row r="34" spans="2:8" ht="15" x14ac:dyDescent="0.2">
      <c r="B34" s="34" t="s">
        <v>57</v>
      </c>
      <c r="C34" s="87" t="s">
        <v>59</v>
      </c>
      <c r="D34" s="88"/>
      <c r="E34" s="88"/>
      <c r="F34" s="88"/>
      <c r="G34" s="88"/>
      <c r="H34" s="31"/>
    </row>
    <row r="35" spans="2:8" ht="15" x14ac:dyDescent="0.2">
      <c r="B35" s="34" t="s">
        <v>57</v>
      </c>
      <c r="C35" s="87" t="s">
        <v>60</v>
      </c>
      <c r="D35" s="88"/>
      <c r="E35" s="88"/>
      <c r="F35" s="88"/>
      <c r="G35" s="88"/>
      <c r="H35" s="31" t="s">
        <v>61</v>
      </c>
    </row>
    <row r="36" spans="2:8" ht="15" x14ac:dyDescent="0.2">
      <c r="B36" s="34" t="s">
        <v>57</v>
      </c>
      <c r="C36" s="87" t="s">
        <v>62</v>
      </c>
      <c r="D36" s="88"/>
      <c r="E36" s="88"/>
      <c r="F36" s="88"/>
      <c r="G36" s="88"/>
      <c r="H36" s="31"/>
    </row>
    <row r="37" spans="2:8" ht="15" x14ac:dyDescent="0.2">
      <c r="B37" s="34" t="s">
        <v>57</v>
      </c>
      <c r="C37" s="87" t="s">
        <v>63</v>
      </c>
      <c r="D37" s="88"/>
      <c r="E37" s="88"/>
      <c r="F37" s="88"/>
      <c r="G37" s="88"/>
      <c r="H37" s="31" t="s">
        <v>56</v>
      </c>
    </row>
    <row r="38" spans="2:8" ht="15" x14ac:dyDescent="0.2">
      <c r="B38" s="34" t="s">
        <v>57</v>
      </c>
      <c r="C38" s="87" t="s">
        <v>2</v>
      </c>
      <c r="D38" s="88"/>
      <c r="E38" s="88"/>
      <c r="F38" s="88"/>
      <c r="G38" s="88"/>
      <c r="H38" s="31" t="s">
        <v>64</v>
      </c>
    </row>
    <row r="39" spans="2:8" ht="15" x14ac:dyDescent="0.2">
      <c r="B39" s="34" t="s">
        <v>57</v>
      </c>
      <c r="C39" s="93" t="s">
        <v>65</v>
      </c>
      <c r="D39" s="94"/>
      <c r="E39" s="94"/>
      <c r="F39" s="94"/>
      <c r="G39" s="94"/>
      <c r="H39" s="35" t="s">
        <v>64</v>
      </c>
    </row>
    <row r="40" spans="2:8" ht="15" x14ac:dyDescent="0.2">
      <c r="B40" s="34" t="s">
        <v>57</v>
      </c>
      <c r="C40" s="93" t="s">
        <v>66</v>
      </c>
      <c r="D40" s="94"/>
      <c r="E40" s="94"/>
      <c r="F40" s="94"/>
      <c r="G40" s="94"/>
      <c r="H40" s="35"/>
    </row>
    <row r="41" spans="2:8" ht="15" x14ac:dyDescent="0.2">
      <c r="B41" s="34" t="s">
        <v>57</v>
      </c>
      <c r="C41" s="87" t="s">
        <v>59</v>
      </c>
      <c r="D41" s="88"/>
      <c r="E41" s="88"/>
      <c r="F41" s="88"/>
      <c r="G41" s="88"/>
      <c r="H41" s="31"/>
    </row>
    <row r="42" spans="2:8" ht="15" x14ac:dyDescent="0.2">
      <c r="B42" s="34" t="s">
        <v>57</v>
      </c>
      <c r="C42" s="87" t="s">
        <v>60</v>
      </c>
      <c r="D42" s="88"/>
      <c r="E42" s="88"/>
      <c r="F42" s="88"/>
      <c r="G42" s="88"/>
      <c r="H42" s="31" t="s">
        <v>61</v>
      </c>
    </row>
    <row r="43" spans="2:8" ht="15" x14ac:dyDescent="0.2">
      <c r="B43" s="34" t="s">
        <v>57</v>
      </c>
      <c r="C43" s="87" t="s">
        <v>62</v>
      </c>
      <c r="D43" s="88"/>
      <c r="E43" s="88"/>
      <c r="F43" s="88"/>
      <c r="G43" s="88"/>
      <c r="H43" s="31"/>
    </row>
    <row r="44" spans="2:8" ht="15" x14ac:dyDescent="0.2">
      <c r="B44" s="34" t="s">
        <v>57</v>
      </c>
      <c r="C44" s="87" t="s">
        <v>63</v>
      </c>
      <c r="D44" s="88"/>
      <c r="E44" s="88"/>
      <c r="F44" s="88"/>
      <c r="G44" s="88"/>
      <c r="H44" s="31" t="s">
        <v>56</v>
      </c>
    </row>
    <row r="45" spans="2:8" ht="15" x14ac:dyDescent="0.2">
      <c r="B45" s="34" t="s">
        <v>57</v>
      </c>
      <c r="C45" s="87" t="s">
        <v>2</v>
      </c>
      <c r="D45" s="88"/>
      <c r="E45" s="88"/>
      <c r="F45" s="88"/>
      <c r="G45" s="88"/>
      <c r="H45" s="31" t="s">
        <v>64</v>
      </c>
    </row>
    <row r="46" spans="2:8" ht="15" x14ac:dyDescent="0.2">
      <c r="B46" s="34" t="s">
        <v>57</v>
      </c>
      <c r="C46" s="87" t="s">
        <v>67</v>
      </c>
      <c r="D46" s="88"/>
      <c r="E46" s="88"/>
      <c r="F46" s="88"/>
      <c r="G46" s="88"/>
      <c r="H46" s="31" t="s">
        <v>68</v>
      </c>
    </row>
    <row r="47" spans="2:8" ht="15" x14ac:dyDescent="0.2">
      <c r="B47" s="36" t="s">
        <v>57</v>
      </c>
      <c r="C47" s="89" t="s">
        <v>3</v>
      </c>
      <c r="D47" s="90"/>
      <c r="E47" s="90"/>
      <c r="F47" s="90"/>
      <c r="G47" s="90"/>
      <c r="H47" s="37" t="s">
        <v>69</v>
      </c>
    </row>
    <row r="48" spans="2:8" x14ac:dyDescent="0.2">
      <c r="B48" s="38"/>
      <c r="C48" s="7"/>
      <c r="D48" s="39"/>
      <c r="E48" s="8"/>
      <c r="F48" s="40"/>
      <c r="G48" s="8"/>
      <c r="H48" s="41"/>
    </row>
    <row r="49" spans="2:6" x14ac:dyDescent="0.2">
      <c r="B49" s="1"/>
      <c r="C49" s="1"/>
      <c r="D49" s="1"/>
      <c r="E49" s="1"/>
      <c r="F49" s="1"/>
    </row>
    <row r="50" spans="2:6" x14ac:dyDescent="0.2">
      <c r="B50" s="18" t="s">
        <v>70</v>
      </c>
      <c r="D50" s="20"/>
    </row>
    <row r="51" spans="2:6" x14ac:dyDescent="0.2">
      <c r="B51" s="18"/>
      <c r="D51" s="20"/>
    </row>
    <row r="52" spans="2:6" x14ac:dyDescent="0.2">
      <c r="B52" s="20" t="s">
        <v>71</v>
      </c>
      <c r="D52" s="20"/>
    </row>
  </sheetData>
  <mergeCells count="23">
    <mergeCell ref="B27:B28"/>
    <mergeCell ref="B11:H11"/>
    <mergeCell ref="B12:H12"/>
    <mergeCell ref="B16:H16"/>
    <mergeCell ref="B17:B20"/>
    <mergeCell ref="B21:B26"/>
    <mergeCell ref="C42:G42"/>
    <mergeCell ref="B29:B30"/>
    <mergeCell ref="B31:B32"/>
    <mergeCell ref="C33:G33"/>
    <mergeCell ref="C34:G34"/>
    <mergeCell ref="C35:G35"/>
    <mergeCell ref="C36:G36"/>
    <mergeCell ref="C37:G37"/>
    <mergeCell ref="C38:G38"/>
    <mergeCell ref="C39:G39"/>
    <mergeCell ref="C40:G40"/>
    <mergeCell ref="C41:G41"/>
    <mergeCell ref="C43:G43"/>
    <mergeCell ref="C44:G44"/>
    <mergeCell ref="C45:G45"/>
    <mergeCell ref="C46:G46"/>
    <mergeCell ref="C47:G47"/>
  </mergeCells>
  <pageMargins left="0.51181102362204722" right="0.27559055118110237" top="0.31496062992125984" bottom="0.31496062992125984" header="0.23622047244094491" footer="0.23622047244094491"/>
  <pageSetup paperSize="9" fitToHeight="0" orientation="landscape" verticalDpi="4294967295" r:id="rId1"/>
  <headerFooter>
    <oddHeader>&amp;LГранд-СМЕТА</oddHeader>
    <oddFooter>&amp;RСтраница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topLeftCell="A28" zoomScaleNormal="100" workbookViewId="0">
      <selection activeCell="H32" sqref="H32"/>
    </sheetView>
  </sheetViews>
  <sheetFormatPr defaultColWidth="9.140625" defaultRowHeight="14.25" x14ac:dyDescent="0.2"/>
  <cols>
    <col min="1" max="1" width="5.7109375" style="48" customWidth="1"/>
    <col min="2" max="3" width="8.28515625" style="48" customWidth="1"/>
    <col min="4" max="7" width="10.28515625" style="48" customWidth="1"/>
    <col min="8" max="8" width="13" style="48" customWidth="1"/>
    <col min="9" max="9" width="13.7109375" style="48" customWidth="1"/>
    <col min="10" max="10" width="12.7109375" style="48" customWidth="1"/>
    <col min="11" max="11" width="13.28515625" style="48" customWidth="1"/>
    <col min="12" max="16384" width="9.140625" style="48"/>
  </cols>
  <sheetData>
    <row r="1" spans="1:256" s="43" customFormat="1" x14ac:dyDescent="0.2">
      <c r="A1" s="42"/>
      <c r="B1" s="42"/>
      <c r="C1" s="135" t="s">
        <v>72</v>
      </c>
      <c r="D1" s="135"/>
      <c r="E1" s="135"/>
      <c r="F1" s="135"/>
      <c r="G1" s="135"/>
      <c r="H1" s="135"/>
      <c r="I1" s="135"/>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row>
    <row r="2" spans="1:256" s="44" customFormat="1" x14ac:dyDescent="0.2">
      <c r="A2" s="42"/>
      <c r="B2" s="42"/>
      <c r="C2" s="42"/>
      <c r="D2" s="42"/>
      <c r="E2" s="42"/>
      <c r="F2" s="43"/>
      <c r="G2" s="43"/>
      <c r="H2" s="43"/>
      <c r="I2" s="43"/>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row>
    <row r="3" spans="1:256" s="44" customFormat="1" x14ac:dyDescent="0.2">
      <c r="A3" s="136" t="s">
        <v>73</v>
      </c>
      <c r="B3" s="136"/>
      <c r="C3" s="136"/>
      <c r="D3" s="136"/>
      <c r="E3" s="42"/>
      <c r="F3" s="43"/>
      <c r="G3" s="43" t="s">
        <v>74</v>
      </c>
      <c r="I3" s="43"/>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row>
    <row r="4" spans="1:256" s="44" customFormat="1" x14ac:dyDescent="0.2">
      <c r="A4" s="136" t="s">
        <v>75</v>
      </c>
      <c r="B4" s="136"/>
      <c r="C4" s="136"/>
      <c r="D4" s="45"/>
      <c r="E4" s="42"/>
      <c r="F4" s="43"/>
      <c r="G4" s="46" t="s">
        <v>76</v>
      </c>
      <c r="I4" s="43"/>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row>
    <row r="5" spans="1:256" s="44" customFormat="1" ht="15" x14ac:dyDescent="0.2">
      <c r="A5" s="47" t="s">
        <v>4</v>
      </c>
      <c r="B5" s="47"/>
      <c r="C5" s="45"/>
      <c r="D5" s="45"/>
      <c r="E5" s="42"/>
      <c r="F5" s="43"/>
      <c r="G5" s="47" t="s">
        <v>8</v>
      </c>
      <c r="I5" s="47"/>
      <c r="J5" s="47"/>
      <c r="K5" s="47"/>
      <c r="L5" s="47"/>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s="44" customFormat="1" ht="15" x14ac:dyDescent="0.2">
      <c r="A6" s="47" t="s">
        <v>77</v>
      </c>
      <c r="B6" s="47"/>
      <c r="C6" s="45"/>
      <c r="D6" s="45"/>
      <c r="E6" s="42"/>
      <c r="F6" s="43"/>
      <c r="G6" s="48" t="s">
        <v>9</v>
      </c>
      <c r="I6" s="47"/>
      <c r="J6" s="47"/>
      <c r="K6" s="47"/>
      <c r="L6" s="47"/>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s="44" customFormat="1" ht="15" x14ac:dyDescent="0.2">
      <c r="A7" s="42"/>
      <c r="B7" s="42"/>
      <c r="C7" s="42"/>
      <c r="D7" s="42"/>
      <c r="E7" s="42"/>
      <c r="F7" s="43"/>
      <c r="G7" s="47"/>
      <c r="I7" s="47"/>
      <c r="J7" s="47"/>
      <c r="K7" s="47"/>
      <c r="L7" s="47"/>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s="44" customFormat="1" ht="15" x14ac:dyDescent="0.2">
      <c r="A8" s="49" t="s">
        <v>78</v>
      </c>
      <c r="B8" s="47"/>
      <c r="C8" s="45"/>
      <c r="D8" s="45"/>
      <c r="E8" s="42"/>
      <c r="F8" s="43"/>
      <c r="G8" s="49" t="s">
        <v>79</v>
      </c>
      <c r="I8" s="47"/>
      <c r="J8" s="47"/>
      <c r="K8" s="47"/>
      <c r="L8" s="47"/>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44" customFormat="1" ht="15" x14ac:dyDescent="0.2">
      <c r="A9" s="50" t="s">
        <v>80</v>
      </c>
      <c r="B9" s="51"/>
      <c r="C9" s="45"/>
      <c r="D9" s="45"/>
      <c r="E9" s="42"/>
      <c r="F9" s="43"/>
      <c r="G9" s="49" t="s">
        <v>80</v>
      </c>
      <c r="I9" s="47"/>
      <c r="J9" s="47"/>
      <c r="K9" s="47"/>
      <c r="L9" s="47"/>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row>
    <row r="10" spans="1:256" s="44" customFormat="1" ht="15" x14ac:dyDescent="0.2">
      <c r="A10" s="50"/>
      <c r="B10" s="51"/>
      <c r="C10" s="45"/>
      <c r="D10" s="45"/>
      <c r="E10" s="42"/>
      <c r="F10" s="43"/>
      <c r="G10" s="49"/>
      <c r="I10" s="47"/>
      <c r="J10" s="47"/>
      <c r="K10" s="47"/>
      <c r="L10" s="47"/>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row>
    <row r="11" spans="1:256" s="44" customFormat="1" ht="15.75" customHeight="1" x14ac:dyDescent="0.25">
      <c r="A11" s="137" t="s">
        <v>81</v>
      </c>
      <c r="B11" s="137"/>
      <c r="C11" s="137"/>
      <c r="D11" s="137"/>
      <c r="E11" s="137"/>
      <c r="F11" s="137"/>
      <c r="G11" s="137"/>
      <c r="H11" s="137"/>
      <c r="I11" s="47"/>
      <c r="J11" s="47"/>
      <c r="K11" s="47"/>
      <c r="L11" s="47"/>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row>
    <row r="12" spans="1:256" ht="13.9" customHeight="1" x14ac:dyDescent="0.2">
      <c r="A12" s="138" t="s">
        <v>82</v>
      </c>
      <c r="B12" s="138"/>
      <c r="C12" s="138"/>
      <c r="D12" s="138"/>
      <c r="E12" s="138"/>
      <c r="F12" s="138"/>
      <c r="G12" s="138"/>
      <c r="H12" s="138"/>
      <c r="I12" s="138"/>
    </row>
    <row r="13" spans="1:256" ht="15" x14ac:dyDescent="0.25">
      <c r="E13" s="52"/>
    </row>
    <row r="14" spans="1:256" ht="42.6" customHeight="1" x14ac:dyDescent="0.2">
      <c r="A14" s="139" t="s">
        <v>6</v>
      </c>
      <c r="B14" s="139"/>
      <c r="C14" s="139"/>
      <c r="D14" s="139"/>
      <c r="E14" s="139"/>
      <c r="F14" s="139"/>
      <c r="G14" s="139"/>
      <c r="H14" s="139"/>
      <c r="I14" s="139"/>
    </row>
    <row r="15" spans="1:256" ht="14.25" customHeight="1" x14ac:dyDescent="0.2">
      <c r="A15" s="53"/>
      <c r="D15" s="54"/>
      <c r="E15" s="55" t="s">
        <v>83</v>
      </c>
    </row>
    <row r="16" spans="1:256" ht="105" customHeight="1" x14ac:dyDescent="0.2">
      <c r="A16" s="56" t="s">
        <v>0</v>
      </c>
      <c r="B16" s="129" t="s">
        <v>84</v>
      </c>
      <c r="C16" s="130"/>
      <c r="D16" s="129" t="s">
        <v>85</v>
      </c>
      <c r="E16" s="131"/>
      <c r="F16" s="131"/>
      <c r="G16" s="130"/>
      <c r="H16" s="57" t="s">
        <v>86</v>
      </c>
      <c r="I16" s="56" t="s">
        <v>87</v>
      </c>
    </row>
    <row r="17" spans="1:10" x14ac:dyDescent="0.2">
      <c r="A17" s="58" t="s">
        <v>88</v>
      </c>
      <c r="B17" s="132">
        <v>2</v>
      </c>
      <c r="C17" s="133"/>
      <c r="D17" s="132">
        <v>3</v>
      </c>
      <c r="E17" s="134"/>
      <c r="F17" s="134"/>
      <c r="G17" s="133"/>
      <c r="H17" s="59">
        <v>4</v>
      </c>
      <c r="I17" s="59">
        <v>5</v>
      </c>
    </row>
    <row r="18" spans="1:10" ht="156.6" customHeight="1" x14ac:dyDescent="0.2">
      <c r="A18" s="60" t="s">
        <v>88</v>
      </c>
      <c r="B18" s="121" t="s">
        <v>89</v>
      </c>
      <c r="C18" s="122"/>
      <c r="D18" s="123" t="s">
        <v>90</v>
      </c>
      <c r="E18" s="124"/>
      <c r="F18" s="124"/>
      <c r="G18" s="125"/>
      <c r="H18" s="61" t="s">
        <v>126</v>
      </c>
      <c r="I18" s="62">
        <f>ROUND((11960+90)*1*0.6*4.83*1.1*1.4*1*0.775,2)</f>
        <v>41678.089999999997</v>
      </c>
      <c r="J18" s="63"/>
    </row>
    <row r="19" spans="1:10" ht="14.45" customHeight="1" x14ac:dyDescent="0.2">
      <c r="A19" s="64" t="s">
        <v>57</v>
      </c>
      <c r="B19" s="126" t="s">
        <v>91</v>
      </c>
      <c r="C19" s="127"/>
      <c r="D19" s="126"/>
      <c r="E19" s="128"/>
      <c r="F19" s="128"/>
      <c r="G19" s="127"/>
      <c r="H19" s="65"/>
      <c r="I19" s="66"/>
    </row>
    <row r="20" spans="1:10" ht="34.9" customHeight="1" x14ac:dyDescent="0.2">
      <c r="A20" s="67" t="s">
        <v>57</v>
      </c>
      <c r="B20" s="112" t="s">
        <v>92</v>
      </c>
      <c r="C20" s="113"/>
      <c r="D20" s="112" t="s">
        <v>93</v>
      </c>
      <c r="E20" s="114"/>
      <c r="F20" s="114"/>
      <c r="G20" s="113"/>
      <c r="H20" s="68"/>
      <c r="I20" s="69"/>
    </row>
    <row r="21" spans="1:10" ht="52.9" customHeight="1" x14ac:dyDescent="0.2">
      <c r="A21" s="67" t="s">
        <v>57</v>
      </c>
      <c r="B21" s="112"/>
      <c r="C21" s="113"/>
      <c r="D21" s="112" t="s">
        <v>94</v>
      </c>
      <c r="E21" s="114"/>
      <c r="F21" s="114"/>
      <c r="G21" s="113"/>
      <c r="H21" s="68"/>
      <c r="I21" s="69"/>
    </row>
    <row r="22" spans="1:10" ht="33" customHeight="1" x14ac:dyDescent="0.2">
      <c r="A22" s="67" t="s">
        <v>57</v>
      </c>
      <c r="B22" s="112"/>
      <c r="C22" s="113"/>
      <c r="D22" s="112" t="s">
        <v>95</v>
      </c>
      <c r="E22" s="114"/>
      <c r="F22" s="114"/>
      <c r="G22" s="113"/>
      <c r="H22" s="68"/>
      <c r="I22" s="69"/>
    </row>
    <row r="23" spans="1:10" ht="38.450000000000003" customHeight="1" x14ac:dyDescent="0.2">
      <c r="A23" s="67" t="s">
        <v>57</v>
      </c>
      <c r="B23" s="112"/>
      <c r="C23" s="113"/>
      <c r="D23" s="112" t="s">
        <v>127</v>
      </c>
      <c r="E23" s="114"/>
      <c r="F23" s="114"/>
      <c r="G23" s="113"/>
      <c r="H23" s="68"/>
      <c r="I23" s="69"/>
    </row>
    <row r="24" spans="1:10" ht="66" customHeight="1" x14ac:dyDescent="0.2">
      <c r="A24" s="70" t="s">
        <v>57</v>
      </c>
      <c r="B24" s="115" t="s">
        <v>96</v>
      </c>
      <c r="C24" s="116"/>
      <c r="D24" s="115"/>
      <c r="E24" s="117"/>
      <c r="F24" s="117"/>
      <c r="G24" s="116"/>
      <c r="H24" s="71" t="s">
        <v>97</v>
      </c>
      <c r="I24" s="72"/>
    </row>
    <row r="25" spans="1:10" ht="129" customHeight="1" x14ac:dyDescent="0.2">
      <c r="A25" s="60" t="s">
        <v>98</v>
      </c>
      <c r="B25" s="121" t="s">
        <v>99</v>
      </c>
      <c r="C25" s="122"/>
      <c r="D25" s="123" t="s">
        <v>100</v>
      </c>
      <c r="E25" s="124"/>
      <c r="F25" s="124"/>
      <c r="G25" s="125"/>
      <c r="H25" s="61" t="s">
        <v>101</v>
      </c>
      <c r="I25" s="62">
        <f>(0+ 800 * 1) * 1* 0.5 * 4.83</f>
        <v>1932</v>
      </c>
    </row>
    <row r="26" spans="1:10" ht="13.9" customHeight="1" x14ac:dyDescent="0.2">
      <c r="A26" s="64" t="s">
        <v>57</v>
      </c>
      <c r="B26" s="126" t="s">
        <v>91</v>
      </c>
      <c r="C26" s="127"/>
      <c r="D26" s="126"/>
      <c r="E26" s="128"/>
      <c r="F26" s="128"/>
      <c r="G26" s="127"/>
      <c r="H26" s="65"/>
      <c r="I26" s="66"/>
    </row>
    <row r="27" spans="1:10" ht="32.450000000000003" customHeight="1" x14ac:dyDescent="0.2">
      <c r="A27" s="67" t="s">
        <v>57</v>
      </c>
      <c r="B27" s="112" t="s">
        <v>102</v>
      </c>
      <c r="C27" s="113"/>
      <c r="D27" s="112" t="s">
        <v>103</v>
      </c>
      <c r="E27" s="114"/>
      <c r="F27" s="114"/>
      <c r="G27" s="113"/>
      <c r="H27" s="68"/>
      <c r="I27" s="69"/>
    </row>
    <row r="28" spans="1:10" ht="46.9" customHeight="1" x14ac:dyDescent="0.2">
      <c r="A28" s="67" t="s">
        <v>57</v>
      </c>
      <c r="B28" s="112"/>
      <c r="C28" s="113"/>
      <c r="D28" s="112" t="s">
        <v>94</v>
      </c>
      <c r="E28" s="114"/>
      <c r="F28" s="114"/>
      <c r="G28" s="113"/>
      <c r="H28" s="68"/>
      <c r="I28" s="69"/>
    </row>
    <row r="29" spans="1:10" ht="39.75" customHeight="1" x14ac:dyDescent="0.2">
      <c r="A29" s="70" t="s">
        <v>57</v>
      </c>
      <c r="B29" s="115" t="s">
        <v>96</v>
      </c>
      <c r="C29" s="116"/>
      <c r="D29" s="115"/>
      <c r="E29" s="117"/>
      <c r="F29" s="117"/>
      <c r="G29" s="116"/>
      <c r="H29" s="71" t="s">
        <v>104</v>
      </c>
      <c r="I29" s="72"/>
    </row>
    <row r="30" spans="1:10" ht="18" customHeight="1" x14ac:dyDescent="0.2">
      <c r="A30" s="73" t="s">
        <v>105</v>
      </c>
      <c r="B30" s="118" t="s">
        <v>106</v>
      </c>
      <c r="C30" s="119"/>
      <c r="D30" s="118"/>
      <c r="E30" s="120"/>
      <c r="F30" s="120"/>
      <c r="G30" s="119"/>
      <c r="H30" s="74"/>
      <c r="I30" s="75">
        <f>ROUND(SUM(I18:I29),2)</f>
        <v>43610.09</v>
      </c>
      <c r="J30" s="76"/>
    </row>
    <row r="31" spans="1:10" ht="35.25" customHeight="1" x14ac:dyDescent="0.2">
      <c r="A31" s="77" t="s">
        <v>107</v>
      </c>
      <c r="B31" s="103" t="s">
        <v>108</v>
      </c>
      <c r="C31" s="104"/>
      <c r="D31" s="103"/>
      <c r="E31" s="105"/>
      <c r="F31" s="105"/>
      <c r="G31" s="104"/>
      <c r="H31" s="78" t="s">
        <v>109</v>
      </c>
      <c r="I31" s="79">
        <f>I30*0.1</f>
        <v>4361.009</v>
      </c>
    </row>
    <row r="32" spans="1:10" ht="52.5" customHeight="1" x14ac:dyDescent="0.2">
      <c r="A32" s="77" t="s">
        <v>110</v>
      </c>
      <c r="B32" s="103" t="s">
        <v>111</v>
      </c>
      <c r="C32" s="104"/>
      <c r="D32" s="109"/>
      <c r="E32" s="110"/>
      <c r="F32" s="110"/>
      <c r="G32" s="111"/>
      <c r="H32" s="78"/>
      <c r="I32" s="80">
        <f>4320+552</f>
        <v>4872</v>
      </c>
    </row>
    <row r="33" spans="1:256" ht="48.6" customHeight="1" x14ac:dyDescent="0.2">
      <c r="A33" s="77" t="s">
        <v>112</v>
      </c>
      <c r="B33" s="103" t="s">
        <v>113</v>
      </c>
      <c r="C33" s="104"/>
      <c r="D33" s="109"/>
      <c r="E33" s="110"/>
      <c r="F33" s="110"/>
      <c r="G33" s="111"/>
      <c r="H33" s="78"/>
      <c r="I33" s="79">
        <v>39510</v>
      </c>
    </row>
    <row r="34" spans="1:256" ht="13.9" customHeight="1" x14ac:dyDescent="0.2">
      <c r="A34" s="77" t="s">
        <v>114</v>
      </c>
      <c r="B34" s="103" t="s">
        <v>115</v>
      </c>
      <c r="C34" s="104"/>
      <c r="D34" s="103"/>
      <c r="E34" s="105"/>
      <c r="F34" s="105"/>
      <c r="G34" s="104"/>
      <c r="H34" s="81" t="s">
        <v>116</v>
      </c>
      <c r="I34" s="79">
        <f>ROUND(SUM(I30:I33),2)</f>
        <v>92353.1</v>
      </c>
    </row>
    <row r="35" spans="1:256" ht="13.9" customHeight="1" x14ac:dyDescent="0.2">
      <c r="A35" s="77" t="s">
        <v>117</v>
      </c>
      <c r="B35" s="103" t="s">
        <v>118</v>
      </c>
      <c r="C35" s="104"/>
      <c r="D35" s="103"/>
      <c r="E35" s="105"/>
      <c r="F35" s="105"/>
      <c r="G35" s="104"/>
      <c r="H35" s="81" t="s">
        <v>119</v>
      </c>
      <c r="I35" s="79">
        <f>I34*0.2</f>
        <v>18470.620000000003</v>
      </c>
    </row>
    <row r="36" spans="1:256" ht="13.9" customHeight="1" x14ac:dyDescent="0.2">
      <c r="A36" s="77" t="s">
        <v>120</v>
      </c>
      <c r="B36" s="106" t="s">
        <v>121</v>
      </c>
      <c r="C36" s="107"/>
      <c r="D36" s="106"/>
      <c r="E36" s="108"/>
      <c r="F36" s="108"/>
      <c r="G36" s="107"/>
      <c r="H36" s="82" t="s">
        <v>122</v>
      </c>
      <c r="I36" s="83">
        <f>ROUND(I34+I35,2)</f>
        <v>110823.72</v>
      </c>
    </row>
    <row r="37" spans="1:256" x14ac:dyDescent="0.2">
      <c r="A37" s="84"/>
      <c r="B37" s="84"/>
      <c r="C37" s="84"/>
      <c r="D37" s="84"/>
      <c r="E37" s="84"/>
      <c r="F37" s="84"/>
      <c r="G37" s="84"/>
      <c r="H37" s="84"/>
      <c r="I37" s="84"/>
    </row>
    <row r="38" spans="1:256" s="43" customFormat="1" ht="15" x14ac:dyDescent="0.2">
      <c r="A38" s="47" t="s">
        <v>7</v>
      </c>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c r="DJ38" s="47"/>
      <c r="DK38" s="47"/>
      <c r="DL38" s="47"/>
      <c r="DM38" s="47"/>
      <c r="DN38" s="47"/>
      <c r="DO38" s="47"/>
      <c r="DP38" s="47"/>
      <c r="DQ38" s="47"/>
      <c r="DR38" s="47"/>
      <c r="DS38" s="47"/>
      <c r="DT38" s="47"/>
      <c r="DU38" s="47"/>
      <c r="DV38" s="47"/>
      <c r="DW38" s="47"/>
      <c r="DX38" s="47"/>
      <c r="DY38" s="47"/>
      <c r="DZ38" s="47"/>
      <c r="EA38" s="47"/>
      <c r="EB38" s="47"/>
      <c r="EC38" s="47"/>
      <c r="ED38" s="47"/>
      <c r="EE38" s="47"/>
      <c r="EF38" s="47"/>
      <c r="EG38" s="47"/>
      <c r="EH38" s="47"/>
      <c r="EI38" s="47"/>
      <c r="EJ38" s="47"/>
      <c r="EK38" s="47"/>
      <c r="EL38" s="47"/>
      <c r="EM38" s="47"/>
      <c r="EN38" s="47"/>
      <c r="EO38" s="47"/>
      <c r="EP38" s="47"/>
      <c r="EQ38" s="47"/>
      <c r="ER38" s="47"/>
      <c r="ES38" s="47"/>
      <c r="ET38" s="47"/>
      <c r="EU38" s="47"/>
      <c r="EV38" s="47"/>
      <c r="EW38" s="47"/>
      <c r="EX38" s="47"/>
      <c r="EY38" s="47"/>
      <c r="EZ38" s="47"/>
      <c r="FA38" s="47"/>
      <c r="FB38" s="47"/>
      <c r="FC38" s="47"/>
      <c r="FD38" s="47"/>
      <c r="FE38" s="47"/>
      <c r="FF38" s="47"/>
      <c r="FG38" s="47"/>
      <c r="FH38" s="47"/>
      <c r="FI38" s="47"/>
      <c r="FJ38" s="47"/>
      <c r="FK38" s="47"/>
      <c r="FL38" s="47"/>
      <c r="FM38" s="47"/>
      <c r="FN38" s="47"/>
      <c r="FO38" s="47"/>
      <c r="FP38" s="47"/>
      <c r="FQ38" s="47"/>
      <c r="FR38" s="47"/>
      <c r="FS38" s="47"/>
      <c r="FT38" s="47"/>
      <c r="FU38" s="47"/>
      <c r="FV38" s="47"/>
      <c r="FW38" s="47"/>
      <c r="FX38" s="47"/>
      <c r="FY38" s="47"/>
      <c r="FZ38" s="47"/>
      <c r="GA38" s="47"/>
      <c r="GB38" s="47"/>
      <c r="GC38" s="47"/>
      <c r="GD38" s="47"/>
      <c r="GE38" s="47"/>
      <c r="GF38" s="47"/>
      <c r="GG38" s="47"/>
      <c r="GH38" s="47"/>
      <c r="GI38" s="47"/>
      <c r="GJ38" s="47"/>
      <c r="GK38" s="47"/>
      <c r="GL38" s="47"/>
      <c r="GM38" s="47"/>
      <c r="GN38" s="47"/>
      <c r="GO38" s="47"/>
      <c r="GP38" s="47"/>
      <c r="GQ38" s="47"/>
      <c r="GR38" s="47"/>
      <c r="GS38" s="47"/>
      <c r="GT38" s="47"/>
      <c r="GU38" s="47"/>
      <c r="GV38" s="47"/>
      <c r="GW38" s="47"/>
      <c r="GX38" s="47"/>
      <c r="GY38" s="47"/>
      <c r="GZ38" s="47"/>
      <c r="HA38" s="47"/>
      <c r="HB38" s="47"/>
      <c r="HC38" s="47"/>
      <c r="HD38" s="47"/>
      <c r="HE38" s="47"/>
      <c r="HF38" s="47"/>
      <c r="HG38" s="47"/>
      <c r="HH38" s="47"/>
      <c r="HI38" s="47"/>
      <c r="HJ38" s="47"/>
      <c r="HK38" s="47"/>
      <c r="HL38" s="47"/>
      <c r="HM38" s="47"/>
      <c r="HN38" s="47"/>
      <c r="HO38" s="47"/>
      <c r="HP38" s="47"/>
      <c r="HQ38" s="47"/>
      <c r="HR38" s="47"/>
      <c r="HS38" s="47"/>
      <c r="HT38" s="47"/>
      <c r="HU38" s="47"/>
      <c r="HV38" s="47"/>
      <c r="HW38" s="47"/>
      <c r="HX38" s="47"/>
      <c r="HY38" s="47"/>
      <c r="HZ38" s="47"/>
      <c r="IA38" s="47"/>
      <c r="IB38" s="47"/>
      <c r="IC38" s="47"/>
      <c r="ID38" s="47"/>
      <c r="IE38" s="47"/>
      <c r="IF38" s="47"/>
      <c r="IG38" s="47"/>
      <c r="IH38" s="47"/>
      <c r="II38" s="47"/>
      <c r="IJ38" s="47"/>
      <c r="IK38" s="47"/>
      <c r="IL38" s="47"/>
      <c r="IM38" s="47"/>
      <c r="IN38" s="47"/>
      <c r="IO38" s="47"/>
      <c r="IP38" s="47"/>
      <c r="IQ38" s="47"/>
      <c r="IR38" s="47"/>
      <c r="IS38" s="47"/>
      <c r="IT38" s="47"/>
      <c r="IU38" s="47"/>
      <c r="IV38" s="47"/>
    </row>
    <row r="39" spans="1:256" s="84" customFormat="1" ht="15" x14ac:dyDescent="0.2">
      <c r="A39" s="47" t="s">
        <v>123</v>
      </c>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c r="EK39" s="47"/>
      <c r="EL39" s="47"/>
      <c r="EM39" s="47"/>
      <c r="EN39" s="47"/>
      <c r="EO39" s="47"/>
      <c r="EP39" s="47"/>
      <c r="EQ39" s="47"/>
      <c r="ER39" s="47"/>
      <c r="ES39" s="47"/>
      <c r="ET39" s="47"/>
      <c r="EU39" s="47"/>
      <c r="EV39" s="47"/>
      <c r="EW39" s="47"/>
      <c r="EX39" s="47"/>
      <c r="EY39" s="47"/>
      <c r="EZ39" s="47"/>
      <c r="FA39" s="47"/>
      <c r="FB39" s="47"/>
      <c r="FC39" s="47"/>
      <c r="FD39" s="47"/>
      <c r="FE39" s="47"/>
      <c r="FF39" s="47"/>
      <c r="FG39" s="47"/>
      <c r="FH39" s="47"/>
      <c r="FI39" s="47"/>
      <c r="FJ39" s="47"/>
      <c r="FK39" s="47"/>
      <c r="FL39" s="47"/>
      <c r="FM39" s="47"/>
      <c r="FN39" s="47"/>
      <c r="FO39" s="47"/>
      <c r="FP39" s="47"/>
      <c r="FQ39" s="47"/>
      <c r="FR39" s="47"/>
      <c r="FS39" s="47"/>
      <c r="FT39" s="47"/>
      <c r="FU39" s="47"/>
      <c r="FV39" s="47"/>
      <c r="FW39" s="47"/>
      <c r="FX39" s="47"/>
      <c r="FY39" s="47"/>
      <c r="FZ39" s="47"/>
      <c r="GA39" s="47"/>
      <c r="GB39" s="47"/>
      <c r="GC39" s="47"/>
      <c r="GD39" s="47"/>
      <c r="GE39" s="47"/>
      <c r="GF39" s="47"/>
      <c r="GG39" s="47"/>
      <c r="GH39" s="47"/>
      <c r="GI39" s="47"/>
      <c r="GJ39" s="47"/>
      <c r="GK39" s="47"/>
      <c r="GL39" s="47"/>
      <c r="GM39" s="47"/>
      <c r="GN39" s="47"/>
      <c r="GO39" s="47"/>
      <c r="GP39" s="47"/>
      <c r="GQ39" s="47"/>
      <c r="GR39" s="47"/>
      <c r="GS39" s="47"/>
      <c r="GT39" s="47"/>
      <c r="GU39" s="47"/>
      <c r="GV39" s="47"/>
      <c r="GW39" s="47"/>
      <c r="GX39" s="47"/>
      <c r="GY39" s="47"/>
      <c r="GZ39" s="47"/>
      <c r="HA39" s="47"/>
      <c r="HB39" s="47"/>
      <c r="HC39" s="47"/>
      <c r="HD39" s="47"/>
      <c r="HE39" s="47"/>
      <c r="HF39" s="47"/>
      <c r="HG39" s="47"/>
      <c r="HH39" s="47"/>
      <c r="HI39" s="47"/>
      <c r="HJ39" s="47"/>
      <c r="HK39" s="47"/>
      <c r="HL39" s="47"/>
      <c r="HM39" s="47"/>
      <c r="HN39" s="47"/>
      <c r="HO39" s="47"/>
      <c r="HP39" s="47"/>
      <c r="HQ39" s="47"/>
      <c r="HR39" s="47"/>
      <c r="HS39" s="47"/>
      <c r="HT39" s="47"/>
      <c r="HU39" s="47"/>
      <c r="HV39" s="47"/>
      <c r="HW39" s="47"/>
      <c r="HX39" s="47"/>
      <c r="HY39" s="47"/>
      <c r="HZ39" s="47"/>
      <c r="IA39" s="47"/>
      <c r="IB39" s="47"/>
      <c r="IC39" s="47"/>
      <c r="ID39" s="47"/>
      <c r="IE39" s="47"/>
      <c r="IF39" s="47"/>
      <c r="IG39" s="47"/>
      <c r="IH39" s="47"/>
      <c r="II39" s="47"/>
      <c r="IJ39" s="47"/>
      <c r="IK39" s="47"/>
      <c r="IL39" s="47"/>
      <c r="IM39" s="47"/>
      <c r="IN39" s="47"/>
      <c r="IO39" s="47"/>
      <c r="IP39" s="47"/>
      <c r="IQ39" s="47"/>
      <c r="IR39" s="47"/>
      <c r="IS39" s="47"/>
      <c r="IT39" s="47"/>
      <c r="IU39" s="47"/>
      <c r="IV39" s="47"/>
    </row>
    <row r="40" spans="1:256" s="85" customFormat="1" ht="15" x14ac:dyDescent="0.2">
      <c r="A40" s="47" t="s">
        <v>124</v>
      </c>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c r="EO40" s="47"/>
      <c r="EP40" s="47"/>
      <c r="EQ40" s="47"/>
      <c r="ER40" s="47"/>
      <c r="ES40" s="47"/>
      <c r="ET40" s="47"/>
      <c r="EU40" s="47"/>
      <c r="EV40" s="47"/>
      <c r="EW40" s="47"/>
      <c r="EX40" s="47"/>
      <c r="EY40" s="47"/>
      <c r="EZ40" s="47"/>
      <c r="FA40" s="47"/>
      <c r="FB40" s="47"/>
      <c r="FC40" s="47"/>
      <c r="FD40" s="47"/>
      <c r="FE40" s="47"/>
      <c r="FF40" s="47"/>
      <c r="FG40" s="47"/>
      <c r="FH40" s="47"/>
      <c r="FI40" s="47"/>
      <c r="FJ40" s="47"/>
      <c r="FK40" s="47"/>
      <c r="FL40" s="47"/>
      <c r="FM40" s="47"/>
      <c r="FN40" s="47"/>
      <c r="FO40" s="47"/>
      <c r="FP40" s="47"/>
      <c r="FQ40" s="47"/>
      <c r="FR40" s="47"/>
      <c r="FS40" s="47"/>
      <c r="FT40" s="47"/>
      <c r="FU40" s="47"/>
      <c r="FV40" s="47"/>
      <c r="FW40" s="47"/>
      <c r="FX40" s="47"/>
      <c r="FY40" s="47"/>
      <c r="FZ40" s="47"/>
      <c r="GA40" s="47"/>
      <c r="GB40" s="47"/>
      <c r="GC40" s="47"/>
      <c r="GD40" s="47"/>
      <c r="GE40" s="47"/>
      <c r="GF40" s="47"/>
      <c r="GG40" s="47"/>
      <c r="GH40" s="47"/>
      <c r="GI40" s="47"/>
      <c r="GJ40" s="47"/>
      <c r="GK40" s="47"/>
      <c r="GL40" s="47"/>
      <c r="GM40" s="47"/>
      <c r="GN40" s="47"/>
      <c r="GO40" s="47"/>
      <c r="GP40" s="47"/>
      <c r="GQ40" s="47"/>
      <c r="GR40" s="47"/>
      <c r="GS40" s="47"/>
      <c r="GT40" s="47"/>
      <c r="GU40" s="47"/>
      <c r="GV40" s="47"/>
      <c r="GW40" s="47"/>
      <c r="GX40" s="47"/>
      <c r="GY40" s="47"/>
      <c r="GZ40" s="47"/>
      <c r="HA40" s="47"/>
      <c r="HB40" s="47"/>
      <c r="HC40" s="47"/>
      <c r="HD40" s="47"/>
      <c r="HE40" s="47"/>
      <c r="HF40" s="47"/>
      <c r="HG40" s="47"/>
      <c r="HH40" s="47"/>
      <c r="HI40" s="47"/>
      <c r="HJ40" s="47"/>
      <c r="HK40" s="47"/>
      <c r="HL40" s="47"/>
      <c r="HM40" s="47"/>
      <c r="HN40" s="47"/>
      <c r="HO40" s="47"/>
      <c r="HP40" s="47"/>
      <c r="HQ40" s="47"/>
      <c r="HR40" s="47"/>
      <c r="HS40" s="47"/>
      <c r="HT40" s="47"/>
      <c r="HU40" s="47"/>
      <c r="HV40" s="47"/>
      <c r="HW40" s="47"/>
      <c r="HX40" s="47"/>
      <c r="HY40" s="47"/>
      <c r="HZ40" s="47"/>
      <c r="IA40" s="47"/>
      <c r="IB40" s="47"/>
      <c r="IC40" s="47"/>
      <c r="ID40" s="47"/>
      <c r="IE40" s="47"/>
      <c r="IF40" s="47"/>
      <c r="IG40" s="47"/>
      <c r="IH40" s="47"/>
      <c r="II40" s="47"/>
      <c r="IJ40" s="47"/>
      <c r="IK40" s="47"/>
      <c r="IL40" s="47"/>
      <c r="IM40" s="47"/>
      <c r="IN40" s="47"/>
      <c r="IO40" s="47"/>
      <c r="IP40" s="47"/>
      <c r="IQ40" s="47"/>
      <c r="IR40" s="47"/>
      <c r="IS40" s="47"/>
      <c r="IT40" s="47"/>
      <c r="IU40" s="47"/>
      <c r="IV40" s="47"/>
    </row>
    <row r="41" spans="1:256" s="43" customFormat="1" ht="15" x14ac:dyDescent="0.2">
      <c r="A41" s="49" t="s">
        <v>10</v>
      </c>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c r="EO41" s="47"/>
      <c r="EP41" s="47"/>
      <c r="EQ41" s="47"/>
      <c r="ER41" s="47"/>
      <c r="ES41" s="47"/>
      <c r="ET41" s="47"/>
      <c r="EU41" s="47"/>
      <c r="EV41" s="47"/>
      <c r="EW41" s="47"/>
      <c r="EX41" s="47"/>
      <c r="EY41" s="47"/>
      <c r="EZ41" s="47"/>
      <c r="FA41" s="47"/>
      <c r="FB41" s="47"/>
      <c r="FC41" s="47"/>
      <c r="FD41" s="47"/>
      <c r="FE41" s="47"/>
      <c r="FF41" s="47"/>
      <c r="FG41" s="47"/>
      <c r="FH41" s="47"/>
      <c r="FI41" s="47"/>
      <c r="FJ41" s="47"/>
      <c r="FK41" s="47"/>
      <c r="FL41" s="47"/>
      <c r="FM41" s="47"/>
      <c r="FN41" s="47"/>
      <c r="FO41" s="47"/>
      <c r="FP41" s="47"/>
      <c r="FQ41" s="47"/>
      <c r="FR41" s="47"/>
      <c r="FS41" s="47"/>
      <c r="FT41" s="47"/>
      <c r="FU41" s="47"/>
      <c r="FV41" s="47"/>
      <c r="FW41" s="47"/>
      <c r="FX41" s="47"/>
      <c r="FY41" s="47"/>
      <c r="FZ41" s="47"/>
      <c r="GA41" s="47"/>
      <c r="GB41" s="47"/>
      <c r="GC41" s="47"/>
      <c r="GD41" s="47"/>
      <c r="GE41" s="47"/>
      <c r="GF41" s="47"/>
      <c r="GG41" s="47"/>
      <c r="GH41" s="47"/>
      <c r="GI41" s="47"/>
      <c r="GJ41" s="47"/>
      <c r="GK41" s="47"/>
      <c r="GL41" s="47"/>
      <c r="GM41" s="47"/>
      <c r="GN41" s="47"/>
      <c r="GO41" s="47"/>
      <c r="GP41" s="47"/>
      <c r="GQ41" s="47"/>
      <c r="GR41" s="47"/>
      <c r="GS41" s="47"/>
      <c r="GT41" s="47"/>
      <c r="GU41" s="47"/>
      <c r="GV41" s="47"/>
      <c r="GW41" s="47"/>
      <c r="GX41" s="47"/>
      <c r="GY41" s="47"/>
      <c r="GZ41" s="47"/>
      <c r="HA41" s="47"/>
      <c r="HB41" s="47"/>
      <c r="HC41" s="47"/>
      <c r="HD41" s="47"/>
      <c r="HE41" s="47"/>
      <c r="HF41" s="47"/>
      <c r="HG41" s="47"/>
      <c r="HH41" s="47"/>
      <c r="HI41" s="47"/>
      <c r="HJ41" s="47"/>
      <c r="HK41" s="47"/>
      <c r="HL41" s="47"/>
      <c r="HM41" s="47"/>
      <c r="HN41" s="47"/>
      <c r="HO41" s="47"/>
      <c r="HP41" s="47"/>
      <c r="HQ41" s="47"/>
      <c r="HR41" s="47"/>
      <c r="HS41" s="47"/>
      <c r="HT41" s="47"/>
      <c r="HU41" s="47"/>
      <c r="HV41" s="47"/>
      <c r="HW41" s="47"/>
      <c r="HX41" s="47"/>
      <c r="HY41" s="47"/>
      <c r="HZ41" s="47"/>
      <c r="IA41" s="47"/>
      <c r="IB41" s="47"/>
      <c r="IC41" s="47"/>
      <c r="ID41" s="47"/>
      <c r="IE41" s="47"/>
      <c r="IF41" s="47"/>
      <c r="IG41" s="47"/>
      <c r="IH41" s="47"/>
      <c r="II41" s="47"/>
      <c r="IJ41" s="47"/>
      <c r="IK41" s="47"/>
      <c r="IL41" s="47"/>
      <c r="IM41" s="47"/>
      <c r="IN41" s="47"/>
      <c r="IO41" s="47"/>
      <c r="IP41" s="47"/>
      <c r="IQ41" s="47"/>
      <c r="IR41" s="47"/>
      <c r="IS41" s="47"/>
      <c r="IT41" s="47"/>
      <c r="IU41" s="47"/>
      <c r="IV41" s="47"/>
    </row>
    <row r="42" spans="1:256" s="43" customFormat="1" ht="15" x14ac:dyDescent="0.2">
      <c r="A42" s="47" t="s">
        <v>125</v>
      </c>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c r="EO42" s="47"/>
      <c r="EP42" s="47"/>
      <c r="EQ42" s="47"/>
      <c r="ER42" s="47"/>
      <c r="ES42" s="47"/>
      <c r="ET42" s="47"/>
      <c r="EU42" s="47"/>
      <c r="EV42" s="47"/>
      <c r="EW42" s="47"/>
      <c r="EX42" s="47"/>
      <c r="EY42" s="47"/>
      <c r="EZ42" s="47"/>
      <c r="FA42" s="47"/>
      <c r="FB42" s="47"/>
      <c r="FC42" s="47"/>
      <c r="FD42" s="47"/>
      <c r="FE42" s="47"/>
      <c r="FF42" s="47"/>
      <c r="FG42" s="47"/>
      <c r="FH42" s="47"/>
      <c r="FI42" s="47"/>
      <c r="FJ42" s="47"/>
      <c r="FK42" s="47"/>
      <c r="FL42" s="47"/>
      <c r="FM42" s="47"/>
      <c r="FN42" s="47"/>
      <c r="FO42" s="47"/>
      <c r="FP42" s="47"/>
      <c r="FQ42" s="47"/>
      <c r="FR42" s="47"/>
      <c r="FS42" s="47"/>
      <c r="FT42" s="47"/>
      <c r="FU42" s="47"/>
      <c r="FV42" s="47"/>
      <c r="FW42" s="47"/>
      <c r="FX42" s="47"/>
      <c r="FY42" s="47"/>
      <c r="FZ42" s="47"/>
      <c r="GA42" s="47"/>
      <c r="GB42" s="47"/>
      <c r="GC42" s="47"/>
      <c r="GD42" s="47"/>
      <c r="GE42" s="47"/>
      <c r="GF42" s="47"/>
      <c r="GG42" s="47"/>
      <c r="GH42" s="47"/>
      <c r="GI42" s="47"/>
      <c r="GJ42" s="47"/>
      <c r="GK42" s="47"/>
      <c r="GL42" s="47"/>
      <c r="GM42" s="47"/>
      <c r="GN42" s="47"/>
      <c r="GO42" s="47"/>
      <c r="GP42" s="47"/>
      <c r="GQ42" s="47"/>
      <c r="GR42" s="47"/>
      <c r="GS42" s="47"/>
      <c r="GT42" s="47"/>
      <c r="GU42" s="47"/>
      <c r="GV42" s="47"/>
      <c r="GW42" s="47"/>
      <c r="GX42" s="47"/>
      <c r="GY42" s="47"/>
      <c r="GZ42" s="47"/>
      <c r="HA42" s="47"/>
      <c r="HB42" s="47"/>
      <c r="HC42" s="47"/>
      <c r="HD42" s="47"/>
      <c r="HE42" s="47"/>
      <c r="HF42" s="47"/>
      <c r="HG42" s="47"/>
      <c r="HH42" s="47"/>
      <c r="HI42" s="47"/>
      <c r="HJ42" s="47"/>
      <c r="HK42" s="47"/>
      <c r="HL42" s="47"/>
      <c r="HM42" s="47"/>
      <c r="HN42" s="47"/>
      <c r="HO42" s="47"/>
      <c r="HP42" s="47"/>
      <c r="HQ42" s="47"/>
      <c r="HR42" s="47"/>
      <c r="HS42" s="47"/>
      <c r="HT42" s="47"/>
      <c r="HU42" s="47"/>
      <c r="HV42" s="47"/>
      <c r="HW42" s="47"/>
      <c r="HX42" s="47"/>
      <c r="HY42" s="47"/>
      <c r="HZ42" s="47"/>
      <c r="IA42" s="47"/>
      <c r="IB42" s="47"/>
      <c r="IC42" s="47"/>
      <c r="ID42" s="47"/>
      <c r="IE42" s="47"/>
      <c r="IF42" s="47"/>
      <c r="IG42" s="47"/>
      <c r="IH42" s="47"/>
      <c r="II42" s="47"/>
      <c r="IJ42" s="47"/>
      <c r="IK42" s="47"/>
      <c r="IL42" s="47"/>
      <c r="IM42" s="47"/>
      <c r="IN42" s="47"/>
      <c r="IO42" s="47"/>
      <c r="IP42" s="47"/>
      <c r="IQ42" s="47"/>
      <c r="IR42" s="47"/>
      <c r="IS42" s="47"/>
      <c r="IT42" s="47"/>
      <c r="IU42" s="47"/>
      <c r="IV42" s="47"/>
    </row>
    <row r="43" spans="1:256" s="84" customFormat="1" x14ac:dyDescent="0.2">
      <c r="A43" s="86"/>
      <c r="B43" s="86"/>
      <c r="C43" s="86"/>
      <c r="D43" s="86"/>
      <c r="E43" s="86"/>
      <c r="F43" s="86"/>
      <c r="G43" s="86"/>
      <c r="H43" s="86"/>
      <c r="I43" s="86"/>
    </row>
    <row r="44" spans="1:256" s="85" customFormat="1" ht="11.25" x14ac:dyDescent="0.2">
      <c r="A44" s="102"/>
      <c r="B44" s="102"/>
      <c r="C44" s="102"/>
      <c r="D44" s="102"/>
      <c r="E44" s="102"/>
      <c r="F44" s="102"/>
      <c r="G44" s="102"/>
      <c r="H44" s="102"/>
      <c r="I44" s="102"/>
    </row>
    <row r="45" spans="1:256" s="85" customFormat="1" ht="12.75" customHeight="1" x14ac:dyDescent="0.2">
      <c r="A45" s="102"/>
      <c r="B45" s="102"/>
      <c r="C45" s="102"/>
      <c r="D45" s="102"/>
      <c r="E45" s="102"/>
      <c r="F45" s="102"/>
      <c r="G45" s="102"/>
      <c r="H45" s="102"/>
      <c r="I45" s="102"/>
    </row>
    <row r="46" spans="1:256" s="43" customFormat="1" x14ac:dyDescent="0.2">
      <c r="A46" s="84"/>
      <c r="B46" s="84"/>
      <c r="C46" s="84"/>
      <c r="D46" s="84"/>
      <c r="E46" s="84"/>
      <c r="F46" s="84"/>
      <c r="G46" s="84"/>
      <c r="H46" s="84"/>
      <c r="I46" s="84"/>
    </row>
  </sheetData>
  <mergeCells count="50">
    <mergeCell ref="A14:I14"/>
    <mergeCell ref="C1:I1"/>
    <mergeCell ref="A3:D3"/>
    <mergeCell ref="A4:C4"/>
    <mergeCell ref="A11:H11"/>
    <mergeCell ref="A12:I12"/>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A44:I44"/>
    <mergeCell ref="A45:I45"/>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геодезия 0,4га</vt:lpstr>
      <vt:lpstr>ТП-363 7-я Нагорная джен</vt:lpstr>
      <vt:lpstr>'геодезия 0,4га'!Заголовки_для_печати</vt:lpstr>
      <vt:lpstr>'ТП-363 7-я Нагорная джен'!Заголовки_для_печати</vt:lpstr>
      <vt:lpstr>'геодезия 0,4га'!Область_печати</vt:lpstr>
      <vt:lpstr>'ТП-363 7-я Нагорная джен'!Область_печати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Голах Ольга Ивановна</cp:lastModifiedBy>
  <cp:lastPrinted>2022-03-14T08:04:28Z</cp:lastPrinted>
  <dcterms:created xsi:type="dcterms:W3CDTF">2014-05-08T09:51:02Z</dcterms:created>
  <dcterms:modified xsi:type="dcterms:W3CDTF">2022-03-15T10:41:14Z</dcterms:modified>
</cp:coreProperties>
</file>