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5-й Соколовог." sheetId="2" r:id="rId1"/>
  </sheets>
  <definedNames>
    <definedName name="_xlnm.Print_Titles" localSheetId="0">'5-й Соколовог.'!$17:$17</definedName>
    <definedName name="_xlnm.Print_Area" localSheetId="0">'5-й Соколовог.'!$A$1:$I$67</definedName>
  </definedNames>
  <calcPr calcId="152511"/>
</workbook>
</file>

<file path=xl/calcChain.xml><?xml version="1.0" encoding="utf-8"?>
<calcChain xmlns="http://schemas.openxmlformats.org/spreadsheetml/2006/main">
  <c r="I55" i="2" l="1"/>
  <c r="I51" i="2"/>
  <c r="I39" i="2" l="1"/>
  <c r="I32" i="2"/>
  <c r="I25" i="2"/>
  <c r="I18" i="2"/>
  <c r="I53" i="2" l="1"/>
  <c r="I46" i="2"/>
  <c r="I52" i="2" l="1"/>
  <c r="I56" i="2" l="1"/>
  <c r="I57" i="2" s="1"/>
</calcChain>
</file>

<file path=xl/sharedStrings.xml><?xml version="1.0" encoding="utf-8"?>
<sst xmlns="http://schemas.openxmlformats.org/spreadsheetml/2006/main" count="132" uniqueCount="75">
  <si>
    <t>Директор</t>
  </si>
  <si>
    <t>Смета № 1</t>
  </si>
  <si>
    <t xml:space="preserve">на  рабочую документацию        
</t>
  </si>
  <si>
    <t xml:space="preserve">Проектирование КЛ-6кВ от РУ-6кВ ПС-Соколовогорская до соединительной муфты к ТП-1819 (Ф.20/622). Проектирование КЛ-6кВ от РУ-6кВ ПС-Соколовогорская до соединительной муфты к РП-Весенний(Ф.20/622, нитка А). Проектирование КЛ-6кВ от соединительной муфты ПС-Соколовогорская до соединительной муфты к РП-Весенний(Ф.20/625, нитка А). Проектирование КЛ-6кВ от соединительной муфты ПС-Соколовогорская до РУ-6кВ ТП-599 (Ф.20/607)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</si>
  <si>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</si>
  <si>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</si>
  <si>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</si>
  <si>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</si>
  <si>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</si>
  <si>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</si>
  <si>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</si>
  <si>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КабельАСБл-10 3х240-240м
ПС-Соколовогорская до соединительной муфты к ТП-1819 (Ф.20/622).</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</si>
  <si>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Х=240м) 
Количество = 1</t>
  </si>
  <si>
    <t/>
  </si>
  <si>
    <t>Коэффициенты</t>
  </si>
  <si>
    <t>Стадия: Рабочая документация</t>
  </si>
  <si>
    <t>Кст = 0.6</t>
  </si>
  <si>
    <t xml:space="preserve">Ктек=4,83
1 кв 2022 (ПР), Письмо Минстроя России  от 07.02.2022 г. №4153-ИФ/09 прил.4 </t>
  </si>
  <si>
    <t>K1 = 1.1
Глава 2.8, п.2.8.1.1</t>
  </si>
  <si>
    <t>Разделы документации</t>
  </si>
  <si>
    <t>(24.5% + 23.5% + 2.5% + 17.0% + 5.0% + 10.0%) = 82.5%</t>
  </si>
  <si>
    <t>2</t>
  </si>
  <si>
    <r>
      <t xml:space="preserve">Кабельные линии напряжением до 35 кВ. Интервалы протяженности свыше 100 до 500 м. </t>
    </r>
    <r>
      <rPr>
        <b/>
        <sz val="8"/>
        <rFont val="Arial"/>
        <family val="2"/>
        <charset val="204"/>
      </rPr>
      <t xml:space="preserve">  КабельАСБл-10 3х240-240м
ПС-Соколовогорская до соединительной муфты к РП-Весенний(Ф.20/622, нитка А).</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</si>
  <si>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Х=240(м) 
Количество = 1</t>
  </si>
  <si>
    <t>3</t>
  </si>
  <si>
    <r>
      <t xml:space="preserve">Кабельные линии напряжением до 35 кВ. Интервалы протяженности свыше 100 до 500 м. </t>
    </r>
    <r>
      <rPr>
        <b/>
        <sz val="8"/>
        <rFont val="Arial"/>
        <family val="2"/>
        <charset val="204"/>
      </rPr>
      <t xml:space="preserve">  КабельАСБл-10 3х240-150м
от соединительной муфты ПС-Соколовогорская до соединительной муфты к РП-Весенний(Ф.20/625, нитка А).</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</si>
  <si>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Х=150(м) 
Количество = 1</t>
  </si>
  <si>
    <t>4</t>
  </si>
  <si>
    <r>
      <t xml:space="preserve">Кабельные линии напряжением до 35 кВ. Интервалы протяженности до 100 м. </t>
    </r>
    <r>
      <rPr>
        <b/>
        <sz val="8"/>
        <rFont val="Arial"/>
        <family val="2"/>
        <charset val="204"/>
      </rPr>
      <t xml:space="preserve">КабельАСБл-10 3х240-100м
 от соединительной муфты ПС-Соколовогорская до РУ-6кВ ТП-599 (Ф.20/607) </t>
    </r>
  </si>
  <si>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Х=100(м) 
Количество = 1</t>
  </si>
  <si>
    <t>5</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</si>
  <si>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</si>
  <si>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 (1 сеть) 
Количество = 4</t>
  </si>
  <si>
    <t>(A + B * Xзад) * Количество * Кст * Ктек
(0 руб + 800 руб * 1) * 4* 0.50 * 4.83</t>
  </si>
  <si>
    <t>Стадия: Рабочий проект</t>
  </si>
  <si>
    <t>Кст = 0.50</t>
  </si>
  <si>
    <t>(100%) = 100%</t>
  </si>
  <si>
    <t>6</t>
  </si>
  <si>
    <t>Итого по смете:</t>
  </si>
  <si>
    <t>7</t>
  </si>
  <si>
    <t>Сбор исходных данных</t>
  </si>
  <si>
    <t>10% от п.3</t>
  </si>
  <si>
    <t>8</t>
  </si>
  <si>
    <t xml:space="preserve">Согласование с организациями города
</t>
  </si>
  <si>
    <t>9</t>
  </si>
  <si>
    <t xml:space="preserve">Инженерно-геодезические изыскания
</t>
  </si>
  <si>
    <t>10</t>
  </si>
  <si>
    <t>Итого без НДС</t>
  </si>
  <si>
    <t>Сумма от п.6-9</t>
  </si>
  <si>
    <t>11</t>
  </si>
  <si>
    <t>НДС</t>
  </si>
  <si>
    <t>20% от п.10</t>
  </si>
  <si>
    <t>12</t>
  </si>
  <si>
    <t>Всего по смете:</t>
  </si>
  <si>
    <t>Сумма от п.10-11</t>
  </si>
  <si>
    <t>Составил:</t>
  </si>
  <si>
    <t>Проверил:</t>
  </si>
  <si>
    <t xml:space="preserve">   Приложение  № _____ к договору № _______ от "____"______________2022г. </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</si>
  <si>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</si>
  <si>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</si>
  <si>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</si>
  <si>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</si>
  <si>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</si>
  <si>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</si>
  <si>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</si>
  <si>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</si>
  <si>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</si>
  <si>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2022г.</t>
  </si>
  <si>
    <t>Ведущий инженер-сметчик ООО "ГЭС"</t>
  </si>
  <si>
    <t xml:space="preserve">_____________________ГолахО.И. </t>
  </si>
  <si>
    <t>_____________________Л.С. Сякина</t>
  </si>
  <si>
    <t>(A + B * Xзад) * Количество * Кст * Ктек * K1 * K2
(7763 руб + 42 руб * 240) * 1 * 0.6 * 4.83 * 1.1 * 1.4 * 0.825</t>
  </si>
  <si>
    <t>K2 = 1.4
Глава 2.8, п.2.8.1.1</t>
  </si>
  <si>
    <t>(A + B * Xзад) * Количество * Кст * Ктек * K1 * K2
(7763 руб + 42 руб * 150) * 1 * 0.6 * 4.83 * 1.1 * 1.4 * 0.825</t>
  </si>
  <si>
    <t>(A + B * Xзад) * Количество * Кст * Ктек * K1 
(11960 руб + 1 * 100) * 1 * 0.6 * 4.83 * 1.1 * 1.4* 0.825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</si>
</sst>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2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4" fontId="3" fillId="0" borderId="0" applyFont="0" applyFill="0" applyBorder="0" applyAlignment="0" applyProtection="0"/>
  </cellStyleXfs>
  <cellXfs count="89">
    <xf numFmtId="0" fontId="0" fillId="0" borderId="0" xfId="0"/>
    <xf numFmtId="0" fontId="4" fillId="0" borderId="0" xfId="3" applyFont="1"/>
    <xf numFmtId="0" fontId="6"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49" fontId="11" fillId="0" borderId="9" xfId="3" applyNumberFormat="1" applyFont="1" applyBorder="1" applyAlignment="1">
      <alignment horizontal="center" vertical="top" wrapText="1"/>
    </xf>
    <xf numFmtId="0" fontId="13"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11" fillId="0" borderId="13" xfId="3" applyNumberFormat="1" applyFont="1" applyBorder="1" applyAlignment="1">
      <alignment horizontal="right" vertical="top" wrapText="1"/>
    </xf>
    <xf numFmtId="0" fontId="11" fillId="0" borderId="13" xfId="3" applyNumberFormat="1" applyFont="1" applyBorder="1" applyAlignment="1">
      <alignment horizontal="left" vertical="top" wrapText="1"/>
    </xf>
    <xf numFmtId="0" fontId="11" fillId="0" borderId="13" xfId="3" applyNumberFormat="1" applyFont="1" applyBorder="1" applyAlignment="1">
      <alignment horizontal="right" vertical="top" wrapText="1"/>
    </xf>
    <xf numFmtId="49" fontId="11" fillId="0" borderId="17" xfId="3" applyNumberFormat="1" applyFont="1" applyBorder="1" applyAlignment="1">
      <alignment horizontal="right" vertical="top" wrapText="1"/>
    </xf>
    <xf numFmtId="0" fontId="5" fillId="0" borderId="17" xfId="3" applyNumberFormat="1" applyFont="1" applyBorder="1" applyAlignment="1">
      <alignment horizontal="left" vertical="top" wrapText="1"/>
    </xf>
    <xf numFmtId="0" fontId="5" fillId="0" borderId="17" xfId="3" applyNumberFormat="1" applyFont="1" applyBorder="1" applyAlignment="1">
      <alignment horizontal="right" vertical="top" wrapText="1"/>
    </xf>
    <xf numFmtId="49" fontId="11" fillId="0" borderId="21" xfId="3" applyNumberFormat="1" applyFont="1" applyBorder="1" applyAlignment="1">
      <alignment horizontal="right" vertical="top" wrapText="1"/>
    </xf>
    <xf numFmtId="0" fontId="14" fillId="0" borderId="21" xfId="3" applyNumberFormat="1" applyFont="1" applyBorder="1" applyAlignment="1">
      <alignment horizontal="left" vertical="top" wrapText="1"/>
    </xf>
    <xf numFmtId="0" fontId="5" fillId="0" borderId="21" xfId="3" applyNumberFormat="1" applyFont="1" applyBorder="1" applyAlignment="1">
      <alignment horizontal="right" vertical="top" wrapText="1"/>
    </xf>
    <xf numFmtId="49" fontId="11" fillId="0" borderId="21" xfId="3" applyNumberFormat="1" applyFont="1" applyBorder="1" applyAlignment="1">
      <alignment horizontal="center" vertical="top" wrapText="1"/>
    </xf>
    <xf numFmtId="0" fontId="11" fillId="0" borderId="21" xfId="3" applyNumberFormat="1" applyFont="1" applyBorder="1" applyAlignment="1">
      <alignment horizontal="left" vertical="top" wrapText="1"/>
    </xf>
    <xf numFmtId="4" fontId="11" fillId="0" borderId="21" xfId="3" applyNumberFormat="1" applyFont="1" applyBorder="1" applyAlignment="1">
      <alignment horizontal="right" vertical="top" wrapText="1"/>
    </xf>
    <xf numFmtId="4" fontId="4" fillId="0" borderId="0" xfId="3" applyNumberFormat="1" applyFont="1"/>
    <xf numFmtId="49" fontId="11" fillId="0" borderId="24" xfId="3" applyNumberFormat="1" applyFont="1" applyBorder="1" applyAlignment="1">
      <alignment horizontal="center" vertical="top" wrapText="1"/>
    </xf>
    <xf numFmtId="0" fontId="5" fillId="0" borderId="24" xfId="3" applyNumberFormat="1" applyFont="1" applyBorder="1" applyAlignment="1">
      <alignment horizontal="left" vertical="top" wrapText="1"/>
    </xf>
    <xf numFmtId="4" fontId="5" fillId="0" borderId="24" xfId="3" applyNumberFormat="1" applyFont="1" applyBorder="1" applyAlignment="1">
      <alignment horizontal="right" vertical="top" wrapText="1"/>
    </xf>
    <xf numFmtId="4" fontId="5" fillId="0" borderId="24" xfId="3" applyNumberFormat="1" applyFont="1" applyFill="1" applyBorder="1" applyAlignment="1">
      <alignment horizontal="right" vertical="top" wrapText="1"/>
    </xf>
    <xf numFmtId="0" fontId="14" fillId="0" borderId="24" xfId="3" applyNumberFormat="1" applyFont="1" applyBorder="1" applyAlignment="1">
      <alignment horizontal="left" vertical="top" wrapText="1"/>
    </xf>
    <xf numFmtId="0" fontId="12" fillId="0" borderId="24" xfId="3" applyNumberFormat="1" applyFont="1" applyBorder="1" applyAlignment="1">
      <alignment horizontal="left" vertical="top" wrapText="1"/>
    </xf>
    <xf numFmtId="4" fontId="11" fillId="0" borderId="24" xfId="3" applyNumberFormat="1" applyFont="1" applyBorder="1" applyAlignment="1">
      <alignment horizontal="right" vertical="top" wrapText="1"/>
    </xf>
    <xf numFmtId="0" fontId="5" fillId="0" borderId="0" xfId="3" applyNumberFormat="1" applyFont="1" applyAlignment="1">
      <alignment wrapText="1"/>
    </xf>
    <xf numFmtId="0" fontId="5" fillId="0" borderId="0" xfId="0" applyFont="1"/>
    <xf numFmtId="0" fontId="5" fillId="0" borderId="0" xfId="0" applyNumberFormat="1" applyFont="1"/>
    <xf numFmtId="0" fontId="5" fillId="0" borderId="0" xfId="0" applyNumberFormat="1" applyFont="1" applyAlignment="1"/>
    <xf numFmtId="0" fontId="5" fillId="0" borderId="0" xfId="0" applyNumberFormat="1" applyFont="1" applyAlignment="1">
      <alignment horizontal="left" vertical="top" wrapText="1"/>
    </xf>
    <xf numFmtId="0" fontId="5" fillId="0" borderId="0" xfId="0" applyNumberFormat="1" applyFont="1" applyAlignment="1">
      <alignment vertical="top"/>
    </xf>
    <xf numFmtId="0" fontId="15" fillId="0" borderId="0" xfId="0" applyFont="1"/>
    <xf numFmtId="0" fontId="4" fillId="0" borderId="0" xfId="0" applyFont="1"/>
    <xf numFmtId="0" fontId="16" fillId="0" borderId="0" xfId="0" applyFont="1"/>
    <xf numFmtId="0" fontId="16" fillId="0" borderId="0" xfId="0" applyFont="1" applyAlignment="1">
      <alignment horizontal="left" vertical="center"/>
    </xf>
    <xf numFmtId="0" fontId="15" fillId="0" borderId="0" xfId="0" applyFont="1" applyAlignment="1">
      <alignment horizontal="left" vertical="center"/>
    </xf>
    <xf numFmtId="0" fontId="5" fillId="0" borderId="0" xfId="0" applyNumberFormat="1" applyFont="1" applyAlignment="1">
      <alignment wrapText="1"/>
    </xf>
    <xf numFmtId="0" fontId="10" fillId="0" borderId="0" xfId="0" applyNumberFormat="1" applyFont="1" applyAlignment="1">
      <alignment wrapText="1"/>
    </xf>
    <xf numFmtId="0" fontId="5" fillId="0" borderId="0" xfId="0" applyNumberFormat="1" applyFont="1" applyAlignment="1">
      <alignment horizontal="left" wrapText="1"/>
    </xf>
    <xf numFmtId="0" fontId="5" fillId="0" borderId="0" xfId="0" applyNumberFormat="1" applyFont="1" applyAlignment="1">
      <alignment horizontal="center" wrapText="1"/>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0" fontId="5" fillId="0" borderId="0" xfId="0" applyNumberFormat="1" applyFont="1" applyAlignment="1">
      <alignment horizontal="left" vertical="top" wrapText="1"/>
    </xf>
    <xf numFmtId="0" fontId="6" fillId="0" borderId="0" xfId="3" applyFont="1" applyAlignment="1">
      <alignment horizontal="center"/>
    </xf>
    <xf numFmtId="0" fontId="4" fillId="0" borderId="0" xfId="3" applyFont="1" applyAlignment="1">
      <alignment horizontal="center"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xf numFmtId="0" fontId="11" fillId="0" borderId="16" xfId="3" applyNumberFormat="1" applyFont="1" applyBorder="1" applyAlignment="1">
      <alignment horizontal="left"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13" fillId="0" borderId="10" xfId="3" applyNumberFormat="1" applyFont="1" applyBorder="1" applyAlignment="1">
      <alignment horizontal="left" vertical="top" wrapText="1"/>
    </xf>
    <xf numFmtId="0" fontId="13" fillId="0" borderId="12" xfId="3" applyNumberFormat="1" applyFont="1" applyBorder="1" applyAlignment="1">
      <alignment horizontal="left" vertical="top" wrapText="1"/>
    </xf>
    <xf numFmtId="0" fontId="13" fillId="0" borderId="11" xfId="3" applyNumberFormat="1" applyFont="1" applyBorder="1" applyAlignment="1">
      <alignment horizontal="left"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25" xfId="3" applyNumberFormat="1" applyFont="1" applyBorder="1" applyAlignment="1">
      <alignment horizontal="center" vertical="top" wrapText="1"/>
    </xf>
    <xf numFmtId="0" fontId="5" fillId="0" borderId="27" xfId="3" applyNumberFormat="1" applyFont="1" applyBorder="1" applyAlignment="1">
      <alignment horizontal="center" vertical="top" wrapText="1"/>
    </xf>
    <xf numFmtId="0" fontId="5" fillId="0" borderId="26" xfId="3" applyNumberFormat="1" applyFont="1" applyBorder="1" applyAlignment="1">
      <alignment horizontal="center" vertical="top" wrapText="1"/>
    </xf>
    <xf numFmtId="0" fontId="5" fillId="0" borderId="27" xfId="3" applyNumberFormat="1" applyFont="1" applyBorder="1" applyAlignment="1">
      <alignment horizontal="left" vertical="top" wrapText="1"/>
    </xf>
    <xf numFmtId="0" fontId="11" fillId="0" borderId="22" xfId="3" applyNumberFormat="1" applyFont="1" applyBorder="1" applyAlignment="1">
      <alignment horizontal="left" vertical="top" wrapText="1"/>
    </xf>
    <xf numFmtId="0" fontId="11" fillId="0" borderId="23" xfId="3" applyNumberFormat="1" applyFont="1" applyBorder="1" applyAlignment="1">
      <alignment horizontal="left" vertical="top" wrapText="1"/>
    </xf>
    <xf numFmtId="0" fontId="11" fillId="0" borderId="1" xfId="3" applyNumberFormat="1" applyFont="1" applyBorder="1" applyAlignment="1">
      <alignment horizontal="left" vertical="top" wrapText="1"/>
    </xf>
    <xf numFmtId="0" fontId="10" fillId="0" borderId="0" xfId="0" applyNumberFormat="1" applyFont="1" applyAlignment="1">
      <alignment wrapText="1"/>
    </xf>
    <xf numFmtId="0" fontId="11" fillId="0" borderId="25" xfId="3" applyNumberFormat="1" applyFont="1" applyBorder="1" applyAlignment="1">
      <alignment horizontal="left" vertical="top" wrapText="1"/>
    </xf>
    <xf numFmtId="0" fontId="11" fillId="0" borderId="26" xfId="3" applyNumberFormat="1" applyFont="1" applyBorder="1" applyAlignment="1">
      <alignment horizontal="left" vertical="top" wrapText="1"/>
    </xf>
    <xf numFmtId="0" fontId="11" fillId="0" borderId="27" xfId="3" applyNumberFormat="1" applyFont="1" applyBorder="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6"/>
  <sheetViews>
    <sheetView tabSelected="1" topLeftCell="A52" zoomScaleNormal="100" workbookViewId="0">
      <selection activeCell="I56" sqref="I56"/>
    </sheetView>
  </sheetViews>
  <sheetFormatPr defaultColWidth="9.140625" defaultRowHeight="14.25" x14ac:dyDescent="0.2"/>
  <cols>
    <col min="1" max="1" width="5.7109375" style="1" customWidth="1"/>
    <col min="2" max="3" width="8.28515625" style="1" customWidth="1"/>
    <col min="4" max="7" width="10.28515625" style="1" customWidth="1"/>
    <col min="8" max="8" width="13" style="1" customWidth="1"/>
    <col min="9" max="9" width="16.5703125" style="1" customWidth="1"/>
    <col min="10" max="10" width="12.7109375" style="1" customWidth="1"/>
    <col min="11" max="11" width="13.28515625" style="1" customWidth="1"/>
    <col min="12" max="16384" width="9.140625" style="1"/>
  </cols>
  <sheetData>
    <row r="1" spans="1:256" s="36" customFormat="1" x14ac:dyDescent="0.2">
      <c r="A1" s="35"/>
      <c r="B1" s="35"/>
      <c r="C1" s="48" t="s">
        <v>57</v>
      </c>
      <c r="D1" s="48"/>
      <c r="E1" s="48"/>
      <c r="F1" s="48"/>
      <c r="G1" s="48"/>
      <c r="H1" s="48"/>
      <c r="I1" s="48"/>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c r="FP1" s="35"/>
      <c r="FQ1" s="35"/>
      <c r="FR1" s="35"/>
      <c r="FS1" s="35"/>
      <c r="FT1" s="35"/>
      <c r="FU1" s="35"/>
      <c r="FV1" s="35"/>
      <c r="FW1" s="35"/>
      <c r="FX1" s="35"/>
      <c r="FY1" s="35"/>
      <c r="FZ1" s="35"/>
      <c r="GA1" s="35"/>
      <c r="GB1" s="35"/>
      <c r="GC1" s="35"/>
      <c r="GD1" s="35"/>
      <c r="GE1" s="35"/>
      <c r="GF1" s="35"/>
      <c r="GG1" s="35"/>
      <c r="GH1" s="35"/>
      <c r="GI1" s="35"/>
      <c r="GJ1" s="35"/>
      <c r="GK1" s="35"/>
      <c r="GL1" s="35"/>
      <c r="GM1" s="35"/>
      <c r="GN1" s="35"/>
      <c r="GO1" s="35"/>
      <c r="GP1" s="35"/>
      <c r="GQ1" s="35"/>
      <c r="GR1" s="35"/>
      <c r="GS1" s="35"/>
      <c r="GT1" s="35"/>
      <c r="GU1" s="35"/>
      <c r="GV1" s="35"/>
      <c r="GW1" s="35"/>
      <c r="GX1" s="35"/>
      <c r="GY1" s="35"/>
      <c r="GZ1" s="35"/>
      <c r="HA1" s="35"/>
      <c r="HB1" s="35"/>
      <c r="HC1" s="35"/>
      <c r="HD1" s="35"/>
      <c r="HE1" s="35"/>
      <c r="HF1" s="35"/>
      <c r="HG1" s="35"/>
      <c r="HH1" s="35"/>
      <c r="HI1" s="35"/>
      <c r="HJ1" s="35"/>
      <c r="HK1" s="35"/>
      <c r="HL1" s="35"/>
      <c r="HM1" s="35"/>
      <c r="HN1" s="35"/>
      <c r="HO1" s="35"/>
      <c r="HP1" s="35"/>
      <c r="HQ1" s="35"/>
      <c r="HR1" s="35"/>
      <c r="HS1" s="35"/>
      <c r="HT1" s="35"/>
      <c r="HU1" s="35"/>
      <c r="HV1" s="35"/>
      <c r="HW1" s="35"/>
      <c r="HX1" s="35"/>
      <c r="HY1" s="35"/>
      <c r="HZ1" s="35"/>
      <c r="IA1" s="35"/>
      <c r="IB1" s="35"/>
      <c r="IC1" s="35"/>
      <c r="ID1" s="35"/>
      <c r="IE1" s="35"/>
      <c r="IF1" s="35"/>
      <c r="IG1" s="35"/>
      <c r="IH1" s="35"/>
      <c r="II1" s="35"/>
      <c r="IJ1" s="35"/>
      <c r="IK1" s="35"/>
      <c r="IL1" s="35"/>
      <c r="IM1" s="35"/>
      <c r="IN1" s="35"/>
      <c r="IO1" s="35"/>
      <c r="IP1" s="35"/>
      <c r="IQ1" s="35"/>
      <c r="IR1" s="35"/>
      <c r="IS1" s="35"/>
      <c r="IT1" s="35"/>
      <c r="IU1" s="35"/>
      <c r="IV1" s="35"/>
    </row>
    <row r="2" spans="1:256" s="37" customFormat="1" x14ac:dyDescent="0.2">
      <c r="A2" s="35"/>
      <c r="B2" s="35"/>
      <c r="C2" s="35"/>
      <c r="D2" s="35"/>
      <c r="E2" s="35"/>
      <c r="F2" s="36"/>
      <c r="G2" s="36"/>
      <c r="H2" s="36"/>
      <c r="I2" s="36"/>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5"/>
      <c r="FS2" s="35"/>
      <c r="FT2" s="35"/>
      <c r="FU2" s="35"/>
      <c r="FV2" s="35"/>
      <c r="FW2" s="35"/>
      <c r="FX2" s="35"/>
      <c r="FY2" s="35"/>
      <c r="FZ2" s="35"/>
      <c r="GA2" s="35"/>
      <c r="GB2" s="35"/>
      <c r="GC2" s="35"/>
      <c r="GD2" s="35"/>
      <c r="GE2" s="35"/>
      <c r="GF2" s="35"/>
      <c r="GG2" s="35"/>
      <c r="GH2" s="35"/>
      <c r="GI2" s="35"/>
      <c r="GJ2" s="35"/>
      <c r="GK2" s="35"/>
      <c r="GL2" s="35"/>
      <c r="GM2" s="35"/>
      <c r="GN2" s="35"/>
      <c r="GO2" s="35"/>
      <c r="GP2" s="35"/>
      <c r="GQ2" s="35"/>
      <c r="GR2" s="35"/>
      <c r="GS2" s="35"/>
      <c r="GT2" s="35"/>
      <c r="GU2" s="35"/>
      <c r="GV2" s="35"/>
      <c r="GW2" s="35"/>
      <c r="GX2" s="35"/>
      <c r="GY2" s="35"/>
      <c r="GZ2" s="35"/>
      <c r="HA2" s="35"/>
      <c r="HB2" s="35"/>
      <c r="HC2" s="35"/>
      <c r="HD2" s="35"/>
      <c r="HE2" s="35"/>
      <c r="HF2" s="35"/>
      <c r="HG2" s="35"/>
      <c r="HH2" s="35"/>
      <c r="HI2" s="35"/>
      <c r="HJ2" s="35"/>
      <c r="HK2" s="35"/>
      <c r="HL2" s="35"/>
      <c r="HM2" s="35"/>
      <c r="HN2" s="35"/>
      <c r="HO2" s="35"/>
      <c r="HP2" s="35"/>
      <c r="HQ2" s="35"/>
      <c r="HR2" s="35"/>
      <c r="HS2" s="35"/>
      <c r="HT2" s="35"/>
      <c r="HU2" s="35"/>
      <c r="HV2" s="35"/>
      <c r="HW2" s="35"/>
      <c r="HX2" s="35"/>
      <c r="HY2" s="35"/>
      <c r="HZ2" s="35"/>
      <c r="IA2" s="35"/>
      <c r="IB2" s="35"/>
      <c r="IC2" s="35"/>
      <c r="ID2" s="35"/>
      <c r="IE2" s="35"/>
      <c r="IF2" s="35"/>
      <c r="IG2" s="35"/>
      <c r="IH2" s="35"/>
      <c r="II2" s="35"/>
      <c r="IJ2" s="35"/>
      <c r="IK2" s="35"/>
      <c r="IL2" s="35"/>
      <c r="IM2" s="35"/>
      <c r="IN2" s="35"/>
      <c r="IO2" s="35"/>
      <c r="IP2" s="35"/>
      <c r="IQ2" s="35"/>
      <c r="IR2" s="35"/>
      <c r="IS2" s="35"/>
      <c r="IT2" s="35"/>
      <c r="IU2" s="35"/>
      <c r="IV2" s="35"/>
    </row>
    <row r="3" spans="1:256" s="37" customFormat="1" x14ac:dyDescent="0.2">
      <c r="A3" s="56" t="s">
        <v>58</v>
      </c>
      <c r="B3" s="56"/>
      <c r="C3" s="56"/>
      <c r="D3" s="56"/>
      <c r="E3" s="35"/>
      <c r="F3" s="36"/>
      <c r="G3" s="36" t="s">
        <v>59</v>
      </c>
      <c r="I3" s="36"/>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c r="FS3" s="35"/>
      <c r="FT3" s="35"/>
      <c r="FU3" s="35"/>
      <c r="FV3" s="35"/>
      <c r="FW3" s="35"/>
      <c r="FX3" s="35"/>
      <c r="FY3" s="35"/>
      <c r="FZ3" s="35"/>
      <c r="GA3" s="35"/>
      <c r="GB3" s="35"/>
      <c r="GC3" s="35"/>
      <c r="GD3" s="35"/>
      <c r="GE3" s="35"/>
      <c r="GF3" s="35"/>
      <c r="GG3" s="35"/>
      <c r="GH3" s="35"/>
      <c r="GI3" s="35"/>
      <c r="GJ3" s="35"/>
      <c r="GK3" s="35"/>
      <c r="GL3" s="35"/>
      <c r="GM3" s="35"/>
      <c r="GN3" s="35"/>
      <c r="GO3" s="35"/>
      <c r="GP3" s="35"/>
      <c r="GQ3" s="35"/>
      <c r="GR3" s="35"/>
      <c r="GS3" s="35"/>
      <c r="GT3" s="35"/>
      <c r="GU3" s="35"/>
      <c r="GV3" s="35"/>
      <c r="GW3" s="35"/>
      <c r="GX3" s="35"/>
      <c r="GY3" s="35"/>
      <c r="GZ3" s="35"/>
      <c r="HA3" s="35"/>
      <c r="HB3" s="35"/>
      <c r="HC3" s="35"/>
      <c r="HD3" s="35"/>
      <c r="HE3" s="35"/>
      <c r="HF3" s="35"/>
      <c r="HG3" s="35"/>
      <c r="HH3" s="35"/>
      <c r="HI3" s="35"/>
      <c r="HJ3" s="35"/>
      <c r="HK3" s="35"/>
      <c r="HL3" s="35"/>
      <c r="HM3" s="35"/>
      <c r="HN3" s="35"/>
      <c r="HO3" s="35"/>
      <c r="HP3" s="35"/>
      <c r="HQ3" s="35"/>
      <c r="HR3" s="35"/>
      <c r="HS3" s="35"/>
      <c r="HT3" s="35"/>
      <c r="HU3" s="35"/>
      <c r="HV3" s="35"/>
      <c r="HW3" s="35"/>
      <c r="HX3" s="35"/>
      <c r="HY3" s="35"/>
      <c r="HZ3" s="35"/>
      <c r="IA3" s="35"/>
      <c r="IB3" s="35"/>
      <c r="IC3" s="35"/>
      <c r="ID3" s="35"/>
      <c r="IE3" s="35"/>
      <c r="IF3" s="35"/>
      <c r="IG3" s="35"/>
      <c r="IH3" s="35"/>
      <c r="II3" s="35"/>
      <c r="IJ3" s="35"/>
      <c r="IK3" s="35"/>
      <c r="IL3" s="35"/>
      <c r="IM3" s="35"/>
      <c r="IN3" s="35"/>
      <c r="IO3" s="35"/>
      <c r="IP3" s="35"/>
      <c r="IQ3" s="35"/>
      <c r="IR3" s="35"/>
      <c r="IS3" s="35"/>
      <c r="IT3" s="35"/>
      <c r="IU3" s="35"/>
      <c r="IV3" s="35"/>
    </row>
    <row r="4" spans="1:256" s="37" customFormat="1" x14ac:dyDescent="0.2">
      <c r="A4" s="56" t="s">
        <v>60</v>
      </c>
      <c r="B4" s="56"/>
      <c r="C4" s="56"/>
      <c r="D4" s="38"/>
      <c r="E4" s="35"/>
      <c r="F4" s="36"/>
      <c r="G4" s="39" t="s">
        <v>61</v>
      </c>
      <c r="I4" s="36"/>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c r="FS4" s="35"/>
      <c r="FT4" s="35"/>
      <c r="FU4" s="35"/>
      <c r="FV4" s="35"/>
      <c r="FW4" s="35"/>
      <c r="FX4" s="35"/>
      <c r="FY4" s="35"/>
      <c r="FZ4" s="35"/>
      <c r="GA4" s="35"/>
      <c r="GB4" s="35"/>
      <c r="GC4" s="35"/>
      <c r="GD4" s="35"/>
      <c r="GE4" s="35"/>
      <c r="GF4" s="35"/>
      <c r="GG4" s="35"/>
      <c r="GH4" s="35"/>
      <c r="GI4" s="35"/>
      <c r="GJ4" s="35"/>
      <c r="GK4" s="35"/>
      <c r="GL4" s="35"/>
      <c r="GM4" s="35"/>
      <c r="GN4" s="35"/>
      <c r="GO4" s="35"/>
      <c r="GP4" s="35"/>
      <c r="GQ4" s="35"/>
      <c r="GR4" s="35"/>
      <c r="GS4" s="35"/>
      <c r="GT4" s="35"/>
      <c r="GU4" s="35"/>
      <c r="GV4" s="35"/>
      <c r="GW4" s="35"/>
      <c r="GX4" s="35"/>
      <c r="GY4" s="35"/>
      <c r="GZ4" s="35"/>
      <c r="HA4" s="35"/>
      <c r="HB4" s="35"/>
      <c r="HC4" s="35"/>
      <c r="HD4" s="35"/>
      <c r="HE4" s="35"/>
      <c r="HF4" s="35"/>
      <c r="HG4" s="35"/>
      <c r="HH4" s="35"/>
      <c r="HI4" s="35"/>
      <c r="HJ4" s="35"/>
      <c r="HK4" s="35"/>
      <c r="HL4" s="35"/>
      <c r="HM4" s="35"/>
      <c r="HN4" s="35"/>
      <c r="HO4" s="35"/>
      <c r="HP4" s="35"/>
      <c r="HQ4" s="35"/>
      <c r="HR4" s="35"/>
      <c r="HS4" s="35"/>
      <c r="HT4" s="35"/>
      <c r="HU4" s="35"/>
      <c r="HV4" s="35"/>
      <c r="HW4" s="35"/>
      <c r="HX4" s="35"/>
      <c r="HY4" s="35"/>
      <c r="HZ4" s="35"/>
      <c r="IA4" s="35"/>
      <c r="IB4" s="35"/>
      <c r="IC4" s="35"/>
      <c r="ID4" s="35"/>
      <c r="IE4" s="35"/>
      <c r="IF4" s="35"/>
      <c r="IG4" s="35"/>
      <c r="IH4" s="35"/>
      <c r="II4" s="35"/>
      <c r="IJ4" s="35"/>
      <c r="IK4" s="35"/>
      <c r="IL4" s="35"/>
      <c r="IM4" s="35"/>
      <c r="IN4" s="35"/>
      <c r="IO4" s="35"/>
      <c r="IP4" s="35"/>
      <c r="IQ4" s="35"/>
      <c r="IR4" s="35"/>
      <c r="IS4" s="35"/>
      <c r="IT4" s="35"/>
      <c r="IU4" s="35"/>
      <c r="IV4" s="35"/>
    </row>
    <row r="5" spans="1:256" s="37" customFormat="1" ht="15" x14ac:dyDescent="0.2">
      <c r="A5" s="40" t="s">
        <v>0</v>
      </c>
      <c r="B5" s="40"/>
      <c r="C5" s="38"/>
      <c r="D5" s="38"/>
      <c r="E5" s="35"/>
      <c r="F5" s="36"/>
      <c r="G5" s="40" t="s">
        <v>62</v>
      </c>
      <c r="I5" s="40"/>
      <c r="J5" s="40"/>
      <c r="K5" s="40"/>
      <c r="L5" s="40"/>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c r="FS5" s="35"/>
      <c r="FT5" s="35"/>
      <c r="FU5" s="35"/>
      <c r="FV5" s="35"/>
      <c r="FW5" s="35"/>
      <c r="FX5" s="35"/>
      <c r="FY5" s="35"/>
      <c r="FZ5" s="35"/>
      <c r="GA5" s="35"/>
      <c r="GB5" s="35"/>
      <c r="GC5" s="35"/>
      <c r="GD5" s="35"/>
      <c r="GE5" s="35"/>
      <c r="GF5" s="35"/>
      <c r="GG5" s="35"/>
      <c r="GH5" s="35"/>
      <c r="GI5" s="35"/>
      <c r="GJ5" s="35"/>
      <c r="GK5" s="35"/>
      <c r="GL5" s="35"/>
      <c r="GM5" s="35"/>
      <c r="GN5" s="35"/>
      <c r="GO5" s="35"/>
      <c r="GP5" s="35"/>
      <c r="GQ5" s="35"/>
      <c r="GR5" s="35"/>
      <c r="GS5" s="35"/>
      <c r="GT5" s="35"/>
      <c r="GU5" s="35"/>
      <c r="GV5" s="35"/>
      <c r="GW5" s="35"/>
      <c r="GX5" s="35"/>
      <c r="GY5" s="35"/>
      <c r="GZ5" s="35"/>
      <c r="HA5" s="35"/>
      <c r="HB5" s="35"/>
      <c r="HC5" s="35"/>
      <c r="HD5" s="35"/>
      <c r="HE5" s="35"/>
      <c r="HF5" s="35"/>
      <c r="HG5" s="35"/>
      <c r="HH5" s="35"/>
      <c r="HI5" s="35"/>
      <c r="HJ5" s="35"/>
      <c r="HK5" s="35"/>
      <c r="HL5" s="35"/>
      <c r="HM5" s="35"/>
      <c r="HN5" s="35"/>
      <c r="HO5" s="35"/>
      <c r="HP5" s="35"/>
      <c r="HQ5" s="35"/>
      <c r="HR5" s="35"/>
      <c r="HS5" s="35"/>
      <c r="HT5" s="35"/>
      <c r="HU5" s="35"/>
      <c r="HV5" s="35"/>
      <c r="HW5" s="35"/>
      <c r="HX5" s="35"/>
      <c r="HY5" s="35"/>
      <c r="HZ5" s="35"/>
      <c r="IA5" s="35"/>
      <c r="IB5" s="35"/>
      <c r="IC5" s="35"/>
      <c r="ID5" s="35"/>
      <c r="IE5" s="35"/>
      <c r="IF5" s="35"/>
      <c r="IG5" s="35"/>
      <c r="IH5" s="35"/>
      <c r="II5" s="35"/>
      <c r="IJ5" s="35"/>
      <c r="IK5" s="35"/>
      <c r="IL5" s="35"/>
      <c r="IM5" s="35"/>
      <c r="IN5" s="35"/>
      <c r="IO5" s="35"/>
      <c r="IP5" s="35"/>
      <c r="IQ5" s="35"/>
      <c r="IR5" s="35"/>
      <c r="IS5" s="35"/>
      <c r="IT5" s="35"/>
      <c r="IU5" s="35"/>
      <c r="IV5" s="35"/>
    </row>
    <row r="6" spans="1:256" s="37" customFormat="1" ht="15" x14ac:dyDescent="0.2">
      <c r="A6" s="40" t="s">
        <v>63</v>
      </c>
      <c r="B6" s="40"/>
      <c r="C6" s="38"/>
      <c r="D6" s="38"/>
      <c r="E6" s="35"/>
      <c r="F6" s="36"/>
      <c r="G6" s="41" t="s">
        <v>64</v>
      </c>
      <c r="I6" s="40"/>
      <c r="J6" s="40"/>
      <c r="K6" s="40"/>
      <c r="L6" s="40"/>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5"/>
      <c r="DY6" s="35"/>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c r="FS6" s="35"/>
      <c r="FT6" s="35"/>
      <c r="FU6" s="35"/>
      <c r="FV6" s="35"/>
      <c r="FW6" s="35"/>
      <c r="FX6" s="35"/>
      <c r="FY6" s="35"/>
      <c r="FZ6" s="35"/>
      <c r="GA6" s="35"/>
      <c r="GB6" s="35"/>
      <c r="GC6" s="35"/>
      <c r="GD6" s="35"/>
      <c r="GE6" s="35"/>
      <c r="GF6" s="35"/>
      <c r="GG6" s="35"/>
      <c r="GH6" s="35"/>
      <c r="GI6" s="35"/>
      <c r="GJ6" s="35"/>
      <c r="GK6" s="35"/>
      <c r="GL6" s="35"/>
      <c r="GM6" s="35"/>
      <c r="GN6" s="35"/>
      <c r="GO6" s="35"/>
      <c r="GP6" s="35"/>
      <c r="GQ6" s="35"/>
      <c r="GR6" s="35"/>
      <c r="GS6" s="35"/>
      <c r="GT6" s="35"/>
      <c r="GU6" s="35"/>
      <c r="GV6" s="35"/>
      <c r="GW6" s="35"/>
      <c r="GX6" s="35"/>
      <c r="GY6" s="35"/>
      <c r="GZ6" s="35"/>
      <c r="HA6" s="35"/>
      <c r="HB6" s="35"/>
      <c r="HC6" s="35"/>
      <c r="HD6" s="35"/>
      <c r="HE6" s="35"/>
      <c r="HF6" s="35"/>
      <c r="HG6" s="35"/>
      <c r="HH6" s="35"/>
      <c r="HI6" s="35"/>
      <c r="HJ6" s="35"/>
      <c r="HK6" s="35"/>
      <c r="HL6" s="35"/>
      <c r="HM6" s="35"/>
      <c r="HN6" s="35"/>
      <c r="HO6" s="35"/>
      <c r="HP6" s="35"/>
      <c r="HQ6" s="35"/>
      <c r="HR6" s="35"/>
      <c r="HS6" s="35"/>
      <c r="HT6" s="35"/>
      <c r="HU6" s="35"/>
      <c r="HV6" s="35"/>
      <c r="HW6" s="35"/>
      <c r="HX6" s="35"/>
      <c r="HY6" s="35"/>
      <c r="HZ6" s="35"/>
      <c r="IA6" s="35"/>
      <c r="IB6" s="35"/>
      <c r="IC6" s="35"/>
      <c r="ID6" s="35"/>
      <c r="IE6" s="35"/>
      <c r="IF6" s="35"/>
      <c r="IG6" s="35"/>
      <c r="IH6" s="35"/>
      <c r="II6" s="35"/>
      <c r="IJ6" s="35"/>
      <c r="IK6" s="35"/>
      <c r="IL6" s="35"/>
      <c r="IM6" s="35"/>
      <c r="IN6" s="35"/>
      <c r="IO6" s="35"/>
      <c r="IP6" s="35"/>
      <c r="IQ6" s="35"/>
      <c r="IR6" s="35"/>
      <c r="IS6" s="35"/>
      <c r="IT6" s="35"/>
      <c r="IU6" s="35"/>
      <c r="IV6" s="35"/>
    </row>
    <row r="7" spans="1:256" s="37" customFormat="1" ht="15" x14ac:dyDescent="0.2">
      <c r="A7" s="35"/>
      <c r="B7" s="35"/>
      <c r="C7" s="35"/>
      <c r="D7" s="35"/>
      <c r="E7" s="35"/>
      <c r="F7" s="36"/>
      <c r="G7" s="40"/>
      <c r="I7" s="40"/>
      <c r="J7" s="40"/>
      <c r="K7" s="40"/>
      <c r="L7" s="40"/>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c r="CY7" s="35"/>
      <c r="CZ7" s="35"/>
      <c r="DA7" s="35"/>
      <c r="DB7" s="35"/>
      <c r="DC7" s="35"/>
      <c r="DD7" s="35"/>
      <c r="DE7" s="35"/>
      <c r="DF7" s="35"/>
      <c r="DG7" s="35"/>
      <c r="DH7" s="35"/>
      <c r="DI7" s="35"/>
      <c r="DJ7" s="35"/>
      <c r="DK7" s="35"/>
      <c r="DL7" s="35"/>
      <c r="DM7" s="35"/>
      <c r="DN7" s="35"/>
      <c r="DO7" s="35"/>
      <c r="DP7" s="35"/>
      <c r="DQ7" s="35"/>
      <c r="DR7" s="35"/>
      <c r="DS7" s="35"/>
      <c r="DT7" s="35"/>
      <c r="DU7" s="35"/>
      <c r="DV7" s="35"/>
      <c r="DW7" s="35"/>
      <c r="DX7" s="35"/>
      <c r="DY7" s="35"/>
      <c r="DZ7" s="35"/>
      <c r="EA7" s="35"/>
      <c r="EB7" s="35"/>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c r="FS7" s="35"/>
      <c r="FT7" s="35"/>
      <c r="FU7" s="35"/>
      <c r="FV7" s="35"/>
      <c r="FW7" s="35"/>
      <c r="FX7" s="35"/>
      <c r="FY7" s="35"/>
      <c r="FZ7" s="35"/>
      <c r="GA7" s="35"/>
      <c r="GB7" s="35"/>
      <c r="GC7" s="35"/>
      <c r="GD7" s="35"/>
      <c r="GE7" s="35"/>
      <c r="GF7" s="35"/>
      <c r="GG7" s="35"/>
      <c r="GH7" s="35"/>
      <c r="GI7" s="35"/>
      <c r="GJ7" s="35"/>
      <c r="GK7" s="35"/>
      <c r="GL7" s="35"/>
      <c r="GM7" s="35"/>
      <c r="GN7" s="35"/>
      <c r="GO7" s="35"/>
      <c r="GP7" s="35"/>
      <c r="GQ7" s="35"/>
      <c r="GR7" s="35"/>
      <c r="GS7" s="35"/>
      <c r="GT7" s="35"/>
      <c r="GU7" s="35"/>
      <c r="GV7" s="35"/>
      <c r="GW7" s="35"/>
      <c r="GX7" s="35"/>
      <c r="GY7" s="35"/>
      <c r="GZ7" s="35"/>
      <c r="HA7" s="35"/>
      <c r="HB7" s="35"/>
      <c r="HC7" s="35"/>
      <c r="HD7" s="35"/>
      <c r="HE7" s="35"/>
      <c r="HF7" s="35"/>
      <c r="HG7" s="35"/>
      <c r="HH7" s="35"/>
      <c r="HI7" s="35"/>
      <c r="HJ7" s="35"/>
      <c r="HK7" s="35"/>
      <c r="HL7" s="35"/>
      <c r="HM7" s="35"/>
      <c r="HN7" s="35"/>
      <c r="HO7" s="35"/>
      <c r="HP7" s="35"/>
      <c r="HQ7" s="35"/>
      <c r="HR7" s="35"/>
      <c r="HS7" s="35"/>
      <c r="HT7" s="35"/>
      <c r="HU7" s="35"/>
      <c r="HV7" s="35"/>
      <c r="HW7" s="35"/>
      <c r="HX7" s="35"/>
      <c r="HY7" s="35"/>
      <c r="HZ7" s="35"/>
      <c r="IA7" s="35"/>
      <c r="IB7" s="35"/>
      <c r="IC7" s="35"/>
      <c r="ID7" s="35"/>
      <c r="IE7" s="35"/>
      <c r="IF7" s="35"/>
      <c r="IG7" s="35"/>
      <c r="IH7" s="35"/>
      <c r="II7" s="35"/>
      <c r="IJ7" s="35"/>
      <c r="IK7" s="35"/>
      <c r="IL7" s="35"/>
      <c r="IM7" s="35"/>
      <c r="IN7" s="35"/>
      <c r="IO7" s="35"/>
      <c r="IP7" s="35"/>
      <c r="IQ7" s="35"/>
      <c r="IR7" s="35"/>
      <c r="IS7" s="35"/>
      <c r="IT7" s="35"/>
      <c r="IU7" s="35"/>
      <c r="IV7" s="35"/>
    </row>
    <row r="8" spans="1:256" s="37" customFormat="1" ht="15" x14ac:dyDescent="0.2">
      <c r="A8" s="42" t="s">
        <v>65</v>
      </c>
      <c r="B8" s="40"/>
      <c r="C8" s="38"/>
      <c r="D8" s="38"/>
      <c r="E8" s="35"/>
      <c r="F8" s="36"/>
      <c r="G8" s="42" t="s">
        <v>66</v>
      </c>
      <c r="I8" s="40"/>
      <c r="J8" s="40"/>
      <c r="K8" s="40"/>
      <c r="L8" s="40"/>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c r="FS8" s="35"/>
      <c r="FT8" s="35"/>
      <c r="FU8" s="35"/>
      <c r="FV8" s="35"/>
      <c r="FW8" s="35"/>
      <c r="FX8" s="35"/>
      <c r="FY8" s="35"/>
      <c r="FZ8" s="35"/>
      <c r="GA8" s="35"/>
      <c r="GB8" s="35"/>
      <c r="GC8" s="35"/>
      <c r="GD8" s="35"/>
      <c r="GE8" s="35"/>
      <c r="GF8" s="35"/>
      <c r="GG8" s="35"/>
      <c r="GH8" s="35"/>
      <c r="GI8" s="35"/>
      <c r="GJ8" s="35"/>
      <c r="GK8" s="35"/>
      <c r="GL8" s="35"/>
      <c r="GM8" s="35"/>
      <c r="GN8" s="35"/>
      <c r="GO8" s="35"/>
      <c r="GP8" s="35"/>
      <c r="GQ8" s="35"/>
      <c r="GR8" s="35"/>
      <c r="GS8" s="35"/>
      <c r="GT8" s="35"/>
      <c r="GU8" s="35"/>
      <c r="GV8" s="35"/>
      <c r="GW8" s="35"/>
      <c r="GX8" s="35"/>
      <c r="GY8" s="35"/>
      <c r="GZ8" s="35"/>
      <c r="HA8" s="35"/>
      <c r="HB8" s="35"/>
      <c r="HC8" s="35"/>
      <c r="HD8" s="35"/>
      <c r="HE8" s="35"/>
      <c r="HF8" s="35"/>
      <c r="HG8" s="35"/>
      <c r="HH8" s="35"/>
      <c r="HI8" s="35"/>
      <c r="HJ8" s="35"/>
      <c r="HK8" s="35"/>
      <c r="HL8" s="35"/>
      <c r="HM8" s="35"/>
      <c r="HN8" s="35"/>
      <c r="HO8" s="35"/>
      <c r="HP8" s="35"/>
      <c r="HQ8" s="35"/>
      <c r="HR8" s="35"/>
      <c r="HS8" s="35"/>
      <c r="HT8" s="35"/>
      <c r="HU8" s="35"/>
      <c r="HV8" s="35"/>
      <c r="HW8" s="35"/>
      <c r="HX8" s="35"/>
      <c r="HY8" s="35"/>
      <c r="HZ8" s="35"/>
      <c r="IA8" s="35"/>
      <c r="IB8" s="35"/>
      <c r="IC8" s="35"/>
      <c r="ID8" s="35"/>
      <c r="IE8" s="35"/>
      <c r="IF8" s="35"/>
      <c r="IG8" s="35"/>
      <c r="IH8" s="35"/>
      <c r="II8" s="35"/>
      <c r="IJ8" s="35"/>
      <c r="IK8" s="35"/>
      <c r="IL8" s="35"/>
      <c r="IM8" s="35"/>
      <c r="IN8" s="35"/>
      <c r="IO8" s="35"/>
      <c r="IP8" s="35"/>
      <c r="IQ8" s="35"/>
      <c r="IR8" s="35"/>
      <c r="IS8" s="35"/>
      <c r="IT8" s="35"/>
      <c r="IU8" s="35"/>
      <c r="IV8" s="35"/>
    </row>
    <row r="9" spans="1:256" s="37" customFormat="1" ht="15" x14ac:dyDescent="0.2">
      <c r="A9" s="43" t="s">
        <v>67</v>
      </c>
      <c r="B9" s="44"/>
      <c r="C9" s="38"/>
      <c r="D9" s="38"/>
      <c r="E9" s="35"/>
      <c r="F9" s="36"/>
      <c r="G9" s="42" t="s">
        <v>67</v>
      </c>
      <c r="I9" s="40"/>
      <c r="J9" s="40"/>
      <c r="K9" s="40"/>
      <c r="L9" s="40"/>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c r="CY9" s="35"/>
      <c r="CZ9" s="35"/>
      <c r="DA9" s="35"/>
      <c r="DB9" s="35"/>
      <c r="DC9" s="35"/>
      <c r="DD9" s="35"/>
      <c r="DE9" s="35"/>
      <c r="DF9" s="35"/>
      <c r="DG9" s="35"/>
      <c r="DH9" s="35"/>
      <c r="DI9" s="35"/>
      <c r="DJ9" s="35"/>
      <c r="DK9" s="35"/>
      <c r="DL9" s="35"/>
      <c r="DM9" s="35"/>
      <c r="DN9" s="35"/>
      <c r="DO9" s="35"/>
      <c r="DP9" s="35"/>
      <c r="DQ9" s="35"/>
      <c r="DR9" s="35"/>
      <c r="DS9" s="35"/>
      <c r="DT9" s="35"/>
      <c r="DU9" s="35"/>
      <c r="DV9" s="35"/>
      <c r="DW9" s="35"/>
      <c r="DX9" s="35"/>
      <c r="DY9" s="35"/>
      <c r="DZ9" s="35"/>
      <c r="EA9" s="35"/>
      <c r="EB9" s="35"/>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c r="FS9" s="35"/>
      <c r="FT9" s="35"/>
      <c r="FU9" s="35"/>
      <c r="FV9" s="35"/>
      <c r="FW9" s="35"/>
      <c r="FX9" s="35"/>
      <c r="FY9" s="35"/>
      <c r="FZ9" s="35"/>
      <c r="GA9" s="35"/>
      <c r="GB9" s="35"/>
      <c r="GC9" s="35"/>
      <c r="GD9" s="35"/>
      <c r="GE9" s="35"/>
      <c r="GF9" s="35"/>
      <c r="GG9" s="35"/>
      <c r="GH9" s="35"/>
      <c r="GI9" s="35"/>
      <c r="GJ9" s="35"/>
      <c r="GK9" s="35"/>
      <c r="GL9" s="35"/>
      <c r="GM9" s="35"/>
      <c r="GN9" s="35"/>
      <c r="GO9" s="35"/>
      <c r="GP9" s="35"/>
      <c r="GQ9" s="35"/>
      <c r="GR9" s="35"/>
      <c r="GS9" s="35"/>
      <c r="GT9" s="35"/>
      <c r="GU9" s="35"/>
      <c r="GV9" s="35"/>
      <c r="GW9" s="35"/>
      <c r="GX9" s="35"/>
      <c r="GY9" s="35"/>
      <c r="GZ9" s="35"/>
      <c r="HA9" s="35"/>
      <c r="HB9" s="35"/>
      <c r="HC9" s="35"/>
      <c r="HD9" s="35"/>
      <c r="HE9" s="35"/>
      <c r="HF9" s="35"/>
      <c r="HG9" s="35"/>
      <c r="HH9" s="35"/>
      <c r="HI9" s="35"/>
      <c r="HJ9" s="35"/>
      <c r="HK9" s="35"/>
      <c r="HL9" s="35"/>
      <c r="HM9" s="35"/>
      <c r="HN9" s="35"/>
      <c r="HO9" s="35"/>
      <c r="HP9" s="35"/>
      <c r="HQ9" s="35"/>
      <c r="HR9" s="35"/>
      <c r="HS9" s="35"/>
      <c r="HT9" s="35"/>
      <c r="HU9" s="35"/>
      <c r="HV9" s="35"/>
      <c r="HW9" s="35"/>
      <c r="HX9" s="35"/>
      <c r="HY9" s="35"/>
      <c r="HZ9" s="35"/>
      <c r="IA9" s="35"/>
      <c r="IB9" s="35"/>
      <c r="IC9" s="35"/>
      <c r="ID9" s="35"/>
      <c r="IE9" s="35"/>
      <c r="IF9" s="35"/>
      <c r="IG9" s="35"/>
      <c r="IH9" s="35"/>
      <c r="II9" s="35"/>
      <c r="IJ9" s="35"/>
      <c r="IK9" s="35"/>
      <c r="IL9" s="35"/>
      <c r="IM9" s="35"/>
      <c r="IN9" s="35"/>
      <c r="IO9" s="35"/>
      <c r="IP9" s="35"/>
      <c r="IQ9" s="35"/>
      <c r="IR9" s="35"/>
      <c r="IS9" s="35"/>
      <c r="IT9" s="35"/>
      <c r="IU9" s="35"/>
      <c r="IV9" s="35"/>
    </row>
    <row r="10" spans="1:256" s="37" customFormat="1" ht="15" x14ac:dyDescent="0.2">
      <c r="A10" s="43"/>
      <c r="B10" s="44"/>
      <c r="C10" s="38"/>
      <c r="D10" s="38"/>
      <c r="E10" s="35"/>
      <c r="F10" s="36"/>
      <c r="G10" s="42"/>
      <c r="I10" s="40"/>
      <c r="J10" s="40"/>
      <c r="K10" s="40"/>
      <c r="L10" s="40"/>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c r="FU10" s="35"/>
      <c r="FV10" s="35"/>
      <c r="FW10" s="35"/>
      <c r="FX10" s="35"/>
      <c r="FY10" s="35"/>
      <c r="FZ10" s="35"/>
      <c r="GA10" s="35"/>
      <c r="GB10" s="35"/>
      <c r="GC10" s="35"/>
      <c r="GD10" s="35"/>
      <c r="GE10" s="35"/>
      <c r="GF10" s="35"/>
      <c r="GG10" s="35"/>
      <c r="GH10" s="35"/>
      <c r="GI10" s="35"/>
      <c r="GJ10" s="35"/>
      <c r="GK10" s="35"/>
      <c r="GL10" s="35"/>
      <c r="GM10" s="35"/>
      <c r="GN10" s="35"/>
      <c r="GO10" s="35"/>
      <c r="GP10" s="35"/>
      <c r="GQ10" s="35"/>
      <c r="GR10" s="35"/>
      <c r="GS10" s="35"/>
      <c r="GT10" s="35"/>
      <c r="GU10" s="35"/>
      <c r="GV10" s="35"/>
      <c r="GW10" s="35"/>
      <c r="GX10" s="35"/>
      <c r="GY10" s="35"/>
      <c r="GZ10" s="35"/>
      <c r="HA10" s="35"/>
      <c r="HB10" s="35"/>
      <c r="HC10" s="35"/>
      <c r="HD10" s="35"/>
      <c r="HE10" s="35"/>
      <c r="HF10" s="35"/>
      <c r="HG10" s="35"/>
      <c r="HH10" s="35"/>
      <c r="HI10" s="35"/>
      <c r="HJ10" s="35"/>
      <c r="HK10" s="35"/>
      <c r="HL10" s="35"/>
      <c r="HM10" s="35"/>
      <c r="HN10" s="35"/>
      <c r="HO10" s="35"/>
      <c r="HP10" s="35"/>
      <c r="HQ10" s="35"/>
      <c r="HR10" s="35"/>
      <c r="HS10" s="35"/>
      <c r="HT10" s="35"/>
      <c r="HU10" s="35"/>
      <c r="HV10" s="35"/>
      <c r="HW10" s="35"/>
      <c r="HX10" s="35"/>
      <c r="HY10" s="35"/>
      <c r="HZ10" s="35"/>
      <c r="IA10" s="35"/>
      <c r="IB10" s="35"/>
      <c r="IC10" s="35"/>
      <c r="ID10" s="35"/>
      <c r="IE10" s="35"/>
      <c r="IF10" s="35"/>
      <c r="IG10" s="35"/>
      <c r="IH10" s="35"/>
      <c r="II10" s="35"/>
      <c r="IJ10" s="35"/>
      <c r="IK10" s="35"/>
      <c r="IL10" s="35"/>
      <c r="IM10" s="35"/>
      <c r="IN10" s="35"/>
      <c r="IO10" s="35"/>
      <c r="IP10" s="35"/>
      <c r="IQ10" s="35"/>
      <c r="IR10" s="35"/>
      <c r="IS10" s="35"/>
      <c r="IT10" s="35"/>
      <c r="IU10" s="35"/>
      <c r="IV10" s="35"/>
    </row>
    <row r="11" spans="1:256" ht="15" x14ac:dyDescent="0.25">
      <c r="A11" s="57" t="s">
        <v>1</v>
      </c>
      <c r="B11" s="57"/>
      <c r="C11" s="57"/>
      <c r="D11" s="57"/>
      <c r="E11" s="57"/>
      <c r="F11" s="57"/>
      <c r="G11" s="57"/>
      <c r="H11" s="57"/>
      <c r="I11" s="57"/>
    </row>
    <row r="12" spans="1:256" ht="13.9" customHeight="1" x14ac:dyDescent="0.2">
      <c r="A12" s="58" t="s">
        <v>2</v>
      </c>
      <c r="B12" s="58"/>
      <c r="C12" s="58"/>
      <c r="D12" s="58"/>
      <c r="E12" s="58"/>
      <c r="F12" s="58"/>
      <c r="G12" s="58"/>
      <c r="H12" s="58"/>
      <c r="I12" s="58"/>
    </row>
    <row r="13" spans="1:256" ht="15" x14ac:dyDescent="0.25">
      <c r="E13" s="2"/>
    </row>
    <row r="14" spans="1:256" ht="67.150000000000006" customHeight="1" x14ac:dyDescent="0.2">
      <c r="A14" s="49" t="s">
        <v>3</v>
      </c>
      <c r="B14" s="49"/>
      <c r="C14" s="49"/>
      <c r="D14" s="49"/>
      <c r="E14" s="49"/>
      <c r="F14" s="49"/>
      <c r="G14" s="49"/>
      <c r="H14" s="49"/>
      <c r="I14" s="49"/>
    </row>
    <row r="15" spans="1:256" ht="14.25" customHeight="1" x14ac:dyDescent="0.2">
      <c r="A15" s="3"/>
      <c r="D15" s="4"/>
      <c r="E15" s="5" t="s">
        <v>4</v>
      </c>
    </row>
    <row r="16" spans="1:256" ht="105" customHeight="1" x14ac:dyDescent="0.2">
      <c r="A16" s="6" t="s">
        <v>5</v>
      </c>
      <c r="B16" s="50" t="s">
        <v>6</v>
      </c>
      <c r="C16" s="51"/>
      <c r="D16" s="50" t="s">
        <v>7</v>
      </c>
      <c r="E16" s="52"/>
      <c r="F16" s="52"/>
      <c r="G16" s="51"/>
      <c r="H16" s="7" t="s">
        <v>8</v>
      </c>
      <c r="I16" s="6" t="s">
        <v>9</v>
      </c>
    </row>
    <row r="17" spans="1:10" x14ac:dyDescent="0.2">
      <c r="A17" s="8" t="s">
        <v>10</v>
      </c>
      <c r="B17" s="53">
        <v>2</v>
      </c>
      <c r="C17" s="54"/>
      <c r="D17" s="53">
        <v>3</v>
      </c>
      <c r="E17" s="55"/>
      <c r="F17" s="55"/>
      <c r="G17" s="54"/>
      <c r="H17" s="9">
        <v>4</v>
      </c>
      <c r="I17" s="9">
        <v>5</v>
      </c>
    </row>
    <row r="18" spans="1:10" ht="180" customHeight="1" x14ac:dyDescent="0.2">
      <c r="A18" s="10" t="s">
        <v>10</v>
      </c>
      <c r="B18" s="59" t="s">
        <v>11</v>
      </c>
      <c r="C18" s="60"/>
      <c r="D18" s="61" t="s">
        <v>12</v>
      </c>
      <c r="E18" s="62"/>
      <c r="F18" s="62"/>
      <c r="G18" s="63"/>
      <c r="H18" s="11" t="s">
        <v>71</v>
      </c>
      <c r="I18" s="12">
        <f>(7763+42*240)*1*0.6*4.83*1.1*1.4*0.825</f>
        <v>65696.302286999999</v>
      </c>
      <c r="J18" s="13"/>
    </row>
    <row r="19" spans="1:10" ht="13.9" customHeight="1" x14ac:dyDescent="0.2">
      <c r="A19" s="14" t="s">
        <v>13</v>
      </c>
      <c r="B19" s="64" t="s">
        <v>14</v>
      </c>
      <c r="C19" s="65"/>
      <c r="D19" s="64"/>
      <c r="E19" s="66"/>
      <c r="F19" s="66"/>
      <c r="G19" s="65"/>
      <c r="H19" s="15"/>
      <c r="I19" s="16"/>
    </row>
    <row r="20" spans="1:10" ht="30" customHeight="1" x14ac:dyDescent="0.2">
      <c r="A20" s="17" t="s">
        <v>13</v>
      </c>
      <c r="B20" s="67" t="s">
        <v>15</v>
      </c>
      <c r="C20" s="68"/>
      <c r="D20" s="67" t="s">
        <v>16</v>
      </c>
      <c r="E20" s="69"/>
      <c r="F20" s="69"/>
      <c r="G20" s="68"/>
      <c r="H20" s="18"/>
      <c r="I20" s="19"/>
    </row>
    <row r="21" spans="1:10" ht="52.9" customHeight="1" x14ac:dyDescent="0.2">
      <c r="A21" s="17" t="s">
        <v>13</v>
      </c>
      <c r="B21" s="67"/>
      <c r="C21" s="68"/>
      <c r="D21" s="67" t="s">
        <v>17</v>
      </c>
      <c r="E21" s="69"/>
      <c r="F21" s="69"/>
      <c r="G21" s="68"/>
      <c r="H21" s="18"/>
      <c r="I21" s="19"/>
    </row>
    <row r="22" spans="1:10" ht="33" customHeight="1" x14ac:dyDescent="0.2">
      <c r="A22" s="17" t="s">
        <v>13</v>
      </c>
      <c r="B22" s="67"/>
      <c r="C22" s="68"/>
      <c r="D22" s="67" t="s">
        <v>18</v>
      </c>
      <c r="E22" s="69"/>
      <c r="F22" s="69"/>
      <c r="G22" s="68"/>
      <c r="H22" s="18"/>
      <c r="I22" s="19"/>
    </row>
    <row r="23" spans="1:10" ht="38.450000000000003" customHeight="1" x14ac:dyDescent="0.2">
      <c r="A23" s="17" t="s">
        <v>13</v>
      </c>
      <c r="B23" s="67"/>
      <c r="C23" s="68"/>
      <c r="D23" s="67" t="s">
        <v>72</v>
      </c>
      <c r="E23" s="69"/>
      <c r="F23" s="69"/>
      <c r="G23" s="68"/>
      <c r="H23" s="18"/>
      <c r="I23" s="19"/>
    </row>
    <row r="24" spans="1:10" ht="66" customHeight="1" x14ac:dyDescent="0.2">
      <c r="A24" s="20" t="s">
        <v>13</v>
      </c>
      <c r="B24" s="70" t="s">
        <v>19</v>
      </c>
      <c r="C24" s="71"/>
      <c r="D24" s="70"/>
      <c r="E24" s="72"/>
      <c r="F24" s="72"/>
      <c r="G24" s="71"/>
      <c r="H24" s="21" t="s">
        <v>20</v>
      </c>
      <c r="I24" s="22"/>
    </row>
    <row r="25" spans="1:10" ht="180" customHeight="1" x14ac:dyDescent="0.2">
      <c r="A25" s="10" t="s">
        <v>21</v>
      </c>
      <c r="B25" s="59" t="s">
        <v>22</v>
      </c>
      <c r="C25" s="60"/>
      <c r="D25" s="61" t="s">
        <v>23</v>
      </c>
      <c r="E25" s="62"/>
      <c r="F25" s="62"/>
      <c r="G25" s="63"/>
      <c r="H25" s="11" t="s">
        <v>71</v>
      </c>
      <c r="I25" s="12">
        <f>(7763+42*240)*1*0.6*4.83*1.1*1.4*0.825</f>
        <v>65696.302286999999</v>
      </c>
      <c r="J25" s="13"/>
    </row>
    <row r="26" spans="1:10" ht="13.9" customHeight="1" x14ac:dyDescent="0.2">
      <c r="A26" s="14" t="s">
        <v>13</v>
      </c>
      <c r="B26" s="64" t="s">
        <v>14</v>
      </c>
      <c r="C26" s="65"/>
      <c r="D26" s="64"/>
      <c r="E26" s="66"/>
      <c r="F26" s="66"/>
      <c r="G26" s="65"/>
      <c r="H26" s="15"/>
      <c r="I26" s="16"/>
    </row>
    <row r="27" spans="1:10" ht="30" customHeight="1" x14ac:dyDescent="0.2">
      <c r="A27" s="17" t="s">
        <v>13</v>
      </c>
      <c r="B27" s="67" t="s">
        <v>15</v>
      </c>
      <c r="C27" s="68"/>
      <c r="D27" s="67" t="s">
        <v>16</v>
      </c>
      <c r="E27" s="69"/>
      <c r="F27" s="69"/>
      <c r="G27" s="68"/>
      <c r="H27" s="18"/>
      <c r="I27" s="19"/>
    </row>
    <row r="28" spans="1:10" ht="52.9" customHeight="1" x14ac:dyDescent="0.2">
      <c r="A28" s="17" t="s">
        <v>13</v>
      </c>
      <c r="B28" s="67"/>
      <c r="C28" s="68"/>
      <c r="D28" s="67" t="s">
        <v>17</v>
      </c>
      <c r="E28" s="69"/>
      <c r="F28" s="69"/>
      <c r="G28" s="68"/>
      <c r="H28" s="18"/>
      <c r="I28" s="19"/>
    </row>
    <row r="29" spans="1:10" ht="33" customHeight="1" x14ac:dyDescent="0.2">
      <c r="A29" s="17" t="s">
        <v>13</v>
      </c>
      <c r="B29" s="67"/>
      <c r="C29" s="68"/>
      <c r="D29" s="67" t="s">
        <v>18</v>
      </c>
      <c r="E29" s="69"/>
      <c r="F29" s="69"/>
      <c r="G29" s="68"/>
      <c r="H29" s="18"/>
      <c r="I29" s="19"/>
    </row>
    <row r="30" spans="1:10" ht="38.450000000000003" customHeight="1" x14ac:dyDescent="0.2">
      <c r="A30" s="17" t="s">
        <v>13</v>
      </c>
      <c r="B30" s="67"/>
      <c r="C30" s="68"/>
      <c r="D30" s="67" t="s">
        <v>72</v>
      </c>
      <c r="E30" s="69"/>
      <c r="F30" s="69"/>
      <c r="G30" s="68"/>
      <c r="H30" s="18"/>
      <c r="I30" s="19"/>
    </row>
    <row r="31" spans="1:10" ht="66" customHeight="1" x14ac:dyDescent="0.2">
      <c r="A31" s="20" t="s">
        <v>13</v>
      </c>
      <c r="B31" s="70" t="s">
        <v>19</v>
      </c>
      <c r="C31" s="71"/>
      <c r="D31" s="70"/>
      <c r="E31" s="72"/>
      <c r="F31" s="72"/>
      <c r="G31" s="71"/>
      <c r="H31" s="21" t="s">
        <v>20</v>
      </c>
      <c r="I31" s="22"/>
    </row>
    <row r="32" spans="1:10" ht="202.15" customHeight="1" x14ac:dyDescent="0.2">
      <c r="A32" s="10" t="s">
        <v>24</v>
      </c>
      <c r="B32" s="59" t="s">
        <v>25</v>
      </c>
      <c r="C32" s="60"/>
      <c r="D32" s="61" t="s">
        <v>26</v>
      </c>
      <c r="E32" s="62"/>
      <c r="F32" s="62"/>
      <c r="G32" s="63"/>
      <c r="H32" s="11" t="s">
        <v>73</v>
      </c>
      <c r="I32" s="12">
        <f>(7763+42*150)*1*0.6*4.83*1.1*1.4*0.825</f>
        <v>51778.686266999997</v>
      </c>
      <c r="J32" s="13"/>
    </row>
    <row r="33" spans="1:10" ht="13.9" customHeight="1" x14ac:dyDescent="0.2">
      <c r="A33" s="14" t="s">
        <v>13</v>
      </c>
      <c r="B33" s="64" t="s">
        <v>14</v>
      </c>
      <c r="C33" s="65"/>
      <c r="D33" s="64"/>
      <c r="E33" s="66"/>
      <c r="F33" s="66"/>
      <c r="G33" s="65"/>
      <c r="H33" s="15"/>
      <c r="I33" s="16"/>
    </row>
    <row r="34" spans="1:10" ht="30" customHeight="1" x14ac:dyDescent="0.2">
      <c r="A34" s="17" t="s">
        <v>13</v>
      </c>
      <c r="B34" s="67" t="s">
        <v>15</v>
      </c>
      <c r="C34" s="68"/>
      <c r="D34" s="67" t="s">
        <v>16</v>
      </c>
      <c r="E34" s="69"/>
      <c r="F34" s="69"/>
      <c r="G34" s="68"/>
      <c r="H34" s="18"/>
      <c r="I34" s="19"/>
    </row>
    <row r="35" spans="1:10" ht="52.9" customHeight="1" x14ac:dyDescent="0.2">
      <c r="A35" s="17" t="s">
        <v>13</v>
      </c>
      <c r="B35" s="67"/>
      <c r="C35" s="68"/>
      <c r="D35" s="67" t="s">
        <v>17</v>
      </c>
      <c r="E35" s="69"/>
      <c r="F35" s="69"/>
      <c r="G35" s="68"/>
      <c r="H35" s="18"/>
      <c r="I35" s="19"/>
    </row>
    <row r="36" spans="1:10" ht="33" customHeight="1" x14ac:dyDescent="0.2">
      <c r="A36" s="17" t="s">
        <v>13</v>
      </c>
      <c r="B36" s="67"/>
      <c r="C36" s="68"/>
      <c r="D36" s="67" t="s">
        <v>18</v>
      </c>
      <c r="E36" s="69"/>
      <c r="F36" s="69"/>
      <c r="G36" s="68"/>
      <c r="H36" s="18"/>
      <c r="I36" s="19"/>
    </row>
    <row r="37" spans="1:10" ht="38.450000000000003" customHeight="1" x14ac:dyDescent="0.2">
      <c r="A37" s="17" t="s">
        <v>13</v>
      </c>
      <c r="B37" s="67"/>
      <c r="C37" s="68"/>
      <c r="D37" s="67" t="s">
        <v>72</v>
      </c>
      <c r="E37" s="69"/>
      <c r="F37" s="69"/>
      <c r="G37" s="68"/>
      <c r="H37" s="18"/>
      <c r="I37" s="19"/>
    </row>
    <row r="38" spans="1:10" ht="66" customHeight="1" x14ac:dyDescent="0.2">
      <c r="A38" s="20" t="s">
        <v>13</v>
      </c>
      <c r="B38" s="70" t="s">
        <v>19</v>
      </c>
      <c r="C38" s="71"/>
      <c r="D38" s="70"/>
      <c r="E38" s="72"/>
      <c r="F38" s="72"/>
      <c r="G38" s="71"/>
      <c r="H38" s="21" t="s">
        <v>20</v>
      </c>
      <c r="I38" s="22"/>
    </row>
    <row r="39" spans="1:10" ht="184.9" customHeight="1" x14ac:dyDescent="0.2">
      <c r="A39" s="10" t="s">
        <v>27</v>
      </c>
      <c r="B39" s="59" t="s">
        <v>28</v>
      </c>
      <c r="C39" s="60"/>
      <c r="D39" s="73" t="s">
        <v>29</v>
      </c>
      <c r="E39" s="74"/>
      <c r="F39" s="74"/>
      <c r="G39" s="75"/>
      <c r="H39" s="11" t="s">
        <v>74</v>
      </c>
      <c r="I39" s="12">
        <f>ROUND((11960+1*100)*1*0.6*4.83*1.1*1.4*1*0.825,2)</f>
        <v>44403.82</v>
      </c>
      <c r="J39" s="13"/>
    </row>
    <row r="40" spans="1:10" ht="14.45" customHeight="1" x14ac:dyDescent="0.2">
      <c r="A40" s="14" t="s">
        <v>13</v>
      </c>
      <c r="B40" s="64" t="s">
        <v>14</v>
      </c>
      <c r="C40" s="65"/>
      <c r="D40" s="64"/>
      <c r="E40" s="66"/>
      <c r="F40" s="66"/>
      <c r="G40" s="65"/>
      <c r="H40" s="15"/>
      <c r="I40" s="16"/>
    </row>
    <row r="41" spans="1:10" ht="34.9" customHeight="1" x14ac:dyDescent="0.2">
      <c r="A41" s="17" t="s">
        <v>13</v>
      </c>
      <c r="B41" s="67" t="s">
        <v>15</v>
      </c>
      <c r="C41" s="68"/>
      <c r="D41" s="67" t="s">
        <v>16</v>
      </c>
      <c r="E41" s="69"/>
      <c r="F41" s="69"/>
      <c r="G41" s="68"/>
      <c r="H41" s="18"/>
      <c r="I41" s="19"/>
    </row>
    <row r="42" spans="1:10" ht="52.9" customHeight="1" x14ac:dyDescent="0.2">
      <c r="A42" s="17" t="s">
        <v>13</v>
      </c>
      <c r="B42" s="67"/>
      <c r="C42" s="68"/>
      <c r="D42" s="67" t="s">
        <v>17</v>
      </c>
      <c r="E42" s="69"/>
      <c r="F42" s="69"/>
      <c r="G42" s="68"/>
      <c r="H42" s="18"/>
      <c r="I42" s="19"/>
    </row>
    <row r="43" spans="1:10" ht="33" customHeight="1" x14ac:dyDescent="0.2">
      <c r="A43" s="17" t="s">
        <v>13</v>
      </c>
      <c r="B43" s="67"/>
      <c r="C43" s="68"/>
      <c r="D43" s="67" t="s">
        <v>18</v>
      </c>
      <c r="E43" s="69"/>
      <c r="F43" s="69"/>
      <c r="G43" s="68"/>
      <c r="H43" s="18"/>
      <c r="I43" s="19"/>
    </row>
    <row r="44" spans="1:10" ht="38.450000000000003" customHeight="1" x14ac:dyDescent="0.2">
      <c r="A44" s="17" t="s">
        <v>13</v>
      </c>
      <c r="B44" s="67"/>
      <c r="C44" s="68"/>
      <c r="D44" s="67" t="s">
        <v>72</v>
      </c>
      <c r="E44" s="69"/>
      <c r="F44" s="69"/>
      <c r="G44" s="68"/>
      <c r="H44" s="18"/>
      <c r="I44" s="19"/>
    </row>
    <row r="45" spans="1:10" ht="66" customHeight="1" x14ac:dyDescent="0.2">
      <c r="A45" s="20" t="s">
        <v>13</v>
      </c>
      <c r="B45" s="70" t="s">
        <v>19</v>
      </c>
      <c r="C45" s="71"/>
      <c r="D45" s="70"/>
      <c r="E45" s="72"/>
      <c r="F45" s="72"/>
      <c r="G45" s="71"/>
      <c r="H45" s="21" t="s">
        <v>20</v>
      </c>
      <c r="I45" s="22"/>
    </row>
    <row r="46" spans="1:10" ht="165" customHeight="1" x14ac:dyDescent="0.2">
      <c r="A46" s="10" t="s">
        <v>30</v>
      </c>
      <c r="B46" s="59" t="s">
        <v>31</v>
      </c>
      <c r="C46" s="60"/>
      <c r="D46" s="73" t="s">
        <v>32</v>
      </c>
      <c r="E46" s="74"/>
      <c r="F46" s="74"/>
      <c r="G46" s="75"/>
      <c r="H46" s="11" t="s">
        <v>33</v>
      </c>
      <c r="I46" s="12">
        <f>(0+ 800 * 1) *4* 0.5 * 4.83</f>
        <v>7728</v>
      </c>
    </row>
    <row r="47" spans="1:10" ht="13.9" customHeight="1" x14ac:dyDescent="0.2">
      <c r="A47" s="14" t="s">
        <v>13</v>
      </c>
      <c r="B47" s="64" t="s">
        <v>14</v>
      </c>
      <c r="C47" s="65"/>
      <c r="D47" s="64"/>
      <c r="E47" s="66"/>
      <c r="F47" s="66"/>
      <c r="G47" s="65"/>
      <c r="H47" s="15"/>
      <c r="I47" s="16"/>
    </row>
    <row r="48" spans="1:10" ht="32.450000000000003" customHeight="1" x14ac:dyDescent="0.2">
      <c r="A48" s="17" t="s">
        <v>13</v>
      </c>
      <c r="B48" s="67" t="s">
        <v>34</v>
      </c>
      <c r="C48" s="68"/>
      <c r="D48" s="67" t="s">
        <v>35</v>
      </c>
      <c r="E48" s="69"/>
      <c r="F48" s="69"/>
      <c r="G48" s="68"/>
      <c r="H48" s="18"/>
      <c r="I48" s="19"/>
    </row>
    <row r="49" spans="1:256" ht="54.6" customHeight="1" x14ac:dyDescent="0.2">
      <c r="A49" s="17" t="s">
        <v>13</v>
      </c>
      <c r="B49" s="67"/>
      <c r="C49" s="68"/>
      <c r="D49" s="67" t="s">
        <v>17</v>
      </c>
      <c r="E49" s="69"/>
      <c r="F49" s="69"/>
      <c r="G49" s="68"/>
      <c r="H49" s="18"/>
      <c r="I49" s="19"/>
    </row>
    <row r="50" spans="1:256" ht="39.75" customHeight="1" x14ac:dyDescent="0.2">
      <c r="A50" s="20" t="s">
        <v>13</v>
      </c>
      <c r="B50" s="70" t="s">
        <v>19</v>
      </c>
      <c r="C50" s="71"/>
      <c r="D50" s="70"/>
      <c r="E50" s="72"/>
      <c r="F50" s="72"/>
      <c r="G50" s="71"/>
      <c r="H50" s="21" t="s">
        <v>36</v>
      </c>
      <c r="I50" s="22"/>
    </row>
    <row r="51" spans="1:256" ht="18" customHeight="1" x14ac:dyDescent="0.2">
      <c r="A51" s="23" t="s">
        <v>37</v>
      </c>
      <c r="B51" s="82" t="s">
        <v>38</v>
      </c>
      <c r="C51" s="83"/>
      <c r="D51" s="82"/>
      <c r="E51" s="84"/>
      <c r="F51" s="84"/>
      <c r="G51" s="83"/>
      <c r="H51" s="24"/>
      <c r="I51" s="25">
        <f>ROUND(SUM(I18:I50),2)</f>
        <v>235303.11</v>
      </c>
      <c r="J51" s="26"/>
    </row>
    <row r="52" spans="1:256" ht="39.6" customHeight="1" x14ac:dyDescent="0.2">
      <c r="A52" s="27" t="s">
        <v>39</v>
      </c>
      <c r="B52" s="76" t="s">
        <v>40</v>
      </c>
      <c r="C52" s="77"/>
      <c r="D52" s="76"/>
      <c r="E52" s="81"/>
      <c r="F52" s="81"/>
      <c r="G52" s="77"/>
      <c r="H52" s="28" t="s">
        <v>41</v>
      </c>
      <c r="I52" s="29">
        <f>I51*0.1</f>
        <v>23530.311000000002</v>
      </c>
    </row>
    <row r="53" spans="1:256" ht="52.5" customHeight="1" x14ac:dyDescent="0.2">
      <c r="A53" s="27" t="s">
        <v>42</v>
      </c>
      <c r="B53" s="76" t="s">
        <v>43</v>
      </c>
      <c r="C53" s="77"/>
      <c r="D53" s="78"/>
      <c r="E53" s="79"/>
      <c r="F53" s="79"/>
      <c r="G53" s="80"/>
      <c r="H53" s="28"/>
      <c r="I53" s="30">
        <f>7090.1+2850+4320+552+5862+12906.96</f>
        <v>33581.06</v>
      </c>
    </row>
    <row r="54" spans="1:256" ht="48.6" customHeight="1" x14ac:dyDescent="0.2">
      <c r="A54" s="27" t="s">
        <v>44</v>
      </c>
      <c r="B54" s="76" t="s">
        <v>45</v>
      </c>
      <c r="C54" s="77"/>
      <c r="D54" s="78"/>
      <c r="E54" s="79"/>
      <c r="F54" s="79"/>
      <c r="G54" s="80"/>
      <c r="H54" s="28"/>
      <c r="I54" s="29">
        <v>71064</v>
      </c>
    </row>
    <row r="55" spans="1:256" ht="13.9" customHeight="1" x14ac:dyDescent="0.2">
      <c r="A55" s="27" t="s">
        <v>46</v>
      </c>
      <c r="B55" s="76" t="s">
        <v>47</v>
      </c>
      <c r="C55" s="77"/>
      <c r="D55" s="76"/>
      <c r="E55" s="81"/>
      <c r="F55" s="81"/>
      <c r="G55" s="77"/>
      <c r="H55" s="31" t="s">
        <v>48</v>
      </c>
      <c r="I55" s="29">
        <f>ROUND(SUM(I51:I54),2)</f>
        <v>363478.48</v>
      </c>
    </row>
    <row r="56" spans="1:256" ht="13.9" customHeight="1" x14ac:dyDescent="0.2">
      <c r="A56" s="27" t="s">
        <v>49</v>
      </c>
      <c r="B56" s="76" t="s">
        <v>50</v>
      </c>
      <c r="C56" s="77"/>
      <c r="D56" s="76"/>
      <c r="E56" s="81"/>
      <c r="F56" s="81"/>
      <c r="G56" s="77"/>
      <c r="H56" s="31" t="s">
        <v>51</v>
      </c>
      <c r="I56" s="29">
        <f>I55*0.2</f>
        <v>72695.695999999996</v>
      </c>
    </row>
    <row r="57" spans="1:256" ht="13.9" customHeight="1" x14ac:dyDescent="0.2">
      <c r="A57" s="27" t="s">
        <v>52</v>
      </c>
      <c r="B57" s="86" t="s">
        <v>53</v>
      </c>
      <c r="C57" s="87"/>
      <c r="D57" s="86"/>
      <c r="E57" s="88"/>
      <c r="F57" s="88"/>
      <c r="G57" s="87"/>
      <c r="H57" s="32" t="s">
        <v>54</v>
      </c>
      <c r="I57" s="33">
        <f>ROUND(I55+I56,2)</f>
        <v>436174.18</v>
      </c>
    </row>
    <row r="58" spans="1:256" x14ac:dyDescent="0.2">
      <c r="A58" s="34"/>
      <c r="B58" s="34"/>
      <c r="C58" s="34"/>
      <c r="D58" s="34"/>
      <c r="E58" s="34"/>
      <c r="F58" s="34"/>
      <c r="G58" s="34"/>
      <c r="H58" s="34"/>
      <c r="I58" s="34"/>
    </row>
    <row r="59" spans="1:256" s="36" customFormat="1" ht="15" x14ac:dyDescent="0.2">
      <c r="A59" s="40" t="s">
        <v>55</v>
      </c>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row>
    <row r="60" spans="1:256" s="45" customFormat="1" ht="15" x14ac:dyDescent="0.2">
      <c r="A60" s="40" t="s">
        <v>68</v>
      </c>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c r="BL60" s="40"/>
      <c r="BM60" s="40"/>
      <c r="BN60" s="40"/>
      <c r="BO60" s="40"/>
      <c r="BP60" s="40"/>
      <c r="BQ60" s="40"/>
      <c r="BR60" s="40"/>
      <c r="BS60" s="40"/>
      <c r="BT60" s="40"/>
      <c r="BU60" s="40"/>
      <c r="BV60" s="40"/>
      <c r="BW60" s="40"/>
      <c r="BX60" s="40"/>
      <c r="BY60" s="40"/>
      <c r="BZ60" s="40"/>
      <c r="CA60" s="40"/>
      <c r="CB60" s="40"/>
      <c r="CC60" s="40"/>
      <c r="CD60" s="40"/>
      <c r="CE60" s="40"/>
      <c r="CF60" s="40"/>
      <c r="CG60" s="40"/>
      <c r="CH60" s="40"/>
      <c r="CI60" s="40"/>
      <c r="CJ60" s="40"/>
      <c r="CK60" s="40"/>
      <c r="CL60" s="40"/>
      <c r="CM60" s="40"/>
      <c r="CN60" s="40"/>
      <c r="CO60" s="40"/>
      <c r="CP60" s="40"/>
      <c r="CQ60" s="40"/>
      <c r="CR60" s="40"/>
      <c r="CS60" s="40"/>
      <c r="CT60" s="40"/>
      <c r="CU60" s="40"/>
      <c r="CV60" s="40"/>
      <c r="CW60" s="40"/>
      <c r="CX60" s="40"/>
      <c r="CY60" s="40"/>
      <c r="CZ60" s="40"/>
      <c r="DA60" s="40"/>
      <c r="DB60" s="40"/>
      <c r="DC60" s="40"/>
      <c r="DD60" s="40"/>
      <c r="DE60" s="40"/>
      <c r="DF60" s="40"/>
      <c r="DG60" s="40"/>
      <c r="DH60" s="40"/>
      <c r="DI60" s="40"/>
      <c r="DJ60" s="40"/>
      <c r="DK60" s="40"/>
      <c r="DL60" s="40"/>
      <c r="DM60" s="40"/>
      <c r="DN60" s="40"/>
      <c r="DO60" s="40"/>
      <c r="DP60" s="40"/>
      <c r="DQ60" s="40"/>
      <c r="DR60" s="40"/>
      <c r="DS60" s="40"/>
      <c r="DT60" s="40"/>
      <c r="DU60" s="40"/>
      <c r="DV60" s="40"/>
      <c r="DW60" s="40"/>
      <c r="DX60" s="40"/>
      <c r="DY60" s="40"/>
      <c r="DZ60" s="40"/>
      <c r="EA60" s="40"/>
      <c r="EB60" s="40"/>
      <c r="EC60" s="40"/>
      <c r="ED60" s="40"/>
      <c r="EE60" s="40"/>
      <c r="EF60" s="40"/>
      <c r="EG60" s="40"/>
      <c r="EH60" s="40"/>
      <c r="EI60" s="40"/>
      <c r="EJ60" s="40"/>
      <c r="EK60" s="40"/>
      <c r="EL60" s="40"/>
      <c r="EM60" s="40"/>
      <c r="EN60" s="40"/>
      <c r="EO60" s="40"/>
      <c r="EP60" s="40"/>
      <c r="EQ60" s="40"/>
      <c r="ER60" s="40"/>
      <c r="ES60" s="40"/>
      <c r="ET60" s="40"/>
      <c r="EU60" s="40"/>
      <c r="EV60" s="40"/>
      <c r="EW60" s="40"/>
      <c r="EX60" s="40"/>
      <c r="EY60" s="40"/>
      <c r="EZ60" s="40"/>
      <c r="FA60" s="40"/>
      <c r="FB60" s="40"/>
      <c r="FC60" s="40"/>
      <c r="FD60" s="40"/>
      <c r="FE60" s="40"/>
      <c r="FF60" s="40"/>
      <c r="FG60" s="40"/>
      <c r="FH60" s="40"/>
      <c r="FI60" s="40"/>
      <c r="FJ60" s="40"/>
      <c r="FK60" s="40"/>
      <c r="FL60" s="40"/>
      <c r="FM60" s="40"/>
      <c r="FN60" s="40"/>
      <c r="FO60" s="40"/>
      <c r="FP60" s="40"/>
      <c r="FQ60" s="40"/>
      <c r="FR60" s="40"/>
      <c r="FS60" s="40"/>
      <c r="FT60" s="40"/>
      <c r="FU60" s="40"/>
      <c r="FV60" s="40"/>
      <c r="FW60" s="40"/>
      <c r="FX60" s="40"/>
      <c r="FY60" s="40"/>
      <c r="FZ60" s="40"/>
      <c r="GA60" s="40"/>
      <c r="GB60" s="40"/>
      <c r="GC60" s="40"/>
      <c r="GD60" s="40"/>
      <c r="GE60" s="40"/>
      <c r="GF60" s="40"/>
      <c r="GG60" s="40"/>
      <c r="GH60" s="40"/>
      <c r="GI60" s="40"/>
      <c r="GJ60" s="40"/>
      <c r="GK60" s="40"/>
      <c r="GL60" s="40"/>
      <c r="GM60" s="40"/>
      <c r="GN60" s="40"/>
      <c r="GO60" s="40"/>
      <c r="GP60" s="40"/>
      <c r="GQ60" s="40"/>
      <c r="GR60" s="40"/>
      <c r="GS60" s="40"/>
      <c r="GT60" s="40"/>
      <c r="GU60" s="40"/>
      <c r="GV60" s="40"/>
      <c r="GW60" s="40"/>
      <c r="GX60" s="40"/>
      <c r="GY60" s="40"/>
      <c r="GZ60" s="40"/>
      <c r="HA60" s="40"/>
      <c r="HB60" s="40"/>
      <c r="HC60" s="40"/>
      <c r="HD60" s="40"/>
      <c r="HE60" s="40"/>
      <c r="HF60" s="40"/>
      <c r="HG60" s="40"/>
      <c r="HH60" s="40"/>
      <c r="HI60" s="40"/>
      <c r="HJ60" s="40"/>
      <c r="HK60" s="40"/>
      <c r="HL60" s="40"/>
      <c r="HM60" s="40"/>
      <c r="HN60" s="40"/>
      <c r="HO60" s="40"/>
      <c r="HP60" s="40"/>
      <c r="HQ60" s="40"/>
      <c r="HR60" s="40"/>
      <c r="HS60" s="40"/>
      <c r="HT60" s="40"/>
      <c r="HU60" s="40"/>
      <c r="HV60" s="40"/>
      <c r="HW60" s="40"/>
      <c r="HX60" s="40"/>
      <c r="HY60" s="40"/>
      <c r="HZ60" s="40"/>
      <c r="IA60" s="40"/>
      <c r="IB60" s="40"/>
      <c r="IC60" s="40"/>
      <c r="ID60" s="40"/>
      <c r="IE60" s="40"/>
      <c r="IF60" s="40"/>
      <c r="IG60" s="40"/>
      <c r="IH60" s="40"/>
      <c r="II60" s="40"/>
      <c r="IJ60" s="40"/>
      <c r="IK60" s="40"/>
      <c r="IL60" s="40"/>
      <c r="IM60" s="40"/>
      <c r="IN60" s="40"/>
      <c r="IO60" s="40"/>
      <c r="IP60" s="40"/>
      <c r="IQ60" s="40"/>
      <c r="IR60" s="40"/>
      <c r="IS60" s="40"/>
      <c r="IT60" s="40"/>
      <c r="IU60" s="40"/>
      <c r="IV60" s="40"/>
    </row>
    <row r="61" spans="1:256" s="46" customFormat="1" ht="15" x14ac:dyDescent="0.2">
      <c r="A61" s="40" t="s">
        <v>69</v>
      </c>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c r="BM61" s="40"/>
      <c r="BN61" s="40"/>
      <c r="BO61" s="40"/>
      <c r="BP61" s="40"/>
      <c r="BQ61" s="40"/>
      <c r="BR61" s="40"/>
      <c r="BS61" s="40"/>
      <c r="BT61" s="40"/>
      <c r="BU61" s="40"/>
      <c r="BV61" s="40"/>
      <c r="BW61" s="40"/>
      <c r="BX61" s="40"/>
      <c r="BY61" s="40"/>
      <c r="BZ61" s="40"/>
      <c r="CA61" s="40"/>
      <c r="CB61" s="40"/>
      <c r="CC61" s="40"/>
      <c r="CD61" s="40"/>
      <c r="CE61" s="40"/>
      <c r="CF61" s="40"/>
      <c r="CG61" s="40"/>
      <c r="CH61" s="40"/>
      <c r="CI61" s="40"/>
      <c r="CJ61" s="40"/>
      <c r="CK61" s="40"/>
      <c r="CL61" s="40"/>
      <c r="CM61" s="40"/>
      <c r="CN61" s="40"/>
      <c r="CO61" s="40"/>
      <c r="CP61" s="40"/>
      <c r="CQ61" s="40"/>
      <c r="CR61" s="40"/>
      <c r="CS61" s="40"/>
      <c r="CT61" s="40"/>
      <c r="CU61" s="40"/>
      <c r="CV61" s="40"/>
      <c r="CW61" s="40"/>
      <c r="CX61" s="40"/>
      <c r="CY61" s="40"/>
      <c r="CZ61" s="40"/>
      <c r="DA61" s="40"/>
      <c r="DB61" s="40"/>
      <c r="DC61" s="40"/>
      <c r="DD61" s="40"/>
      <c r="DE61" s="40"/>
      <c r="DF61" s="40"/>
      <c r="DG61" s="40"/>
      <c r="DH61" s="40"/>
      <c r="DI61" s="40"/>
      <c r="DJ61" s="40"/>
      <c r="DK61" s="40"/>
      <c r="DL61" s="40"/>
      <c r="DM61" s="40"/>
      <c r="DN61" s="40"/>
      <c r="DO61" s="40"/>
      <c r="DP61" s="40"/>
      <c r="DQ61" s="40"/>
      <c r="DR61" s="40"/>
      <c r="DS61" s="40"/>
      <c r="DT61" s="40"/>
      <c r="DU61" s="40"/>
      <c r="DV61" s="40"/>
      <c r="DW61" s="40"/>
      <c r="DX61" s="40"/>
      <c r="DY61" s="40"/>
      <c r="DZ61" s="40"/>
      <c r="EA61" s="40"/>
      <c r="EB61" s="40"/>
      <c r="EC61" s="40"/>
      <c r="ED61" s="40"/>
      <c r="EE61" s="40"/>
      <c r="EF61" s="40"/>
      <c r="EG61" s="40"/>
      <c r="EH61" s="40"/>
      <c r="EI61" s="40"/>
      <c r="EJ61" s="40"/>
      <c r="EK61" s="40"/>
      <c r="EL61" s="40"/>
      <c r="EM61" s="40"/>
      <c r="EN61" s="40"/>
      <c r="EO61" s="40"/>
      <c r="EP61" s="40"/>
      <c r="EQ61" s="40"/>
      <c r="ER61" s="40"/>
      <c r="ES61" s="40"/>
      <c r="ET61" s="40"/>
      <c r="EU61" s="40"/>
      <c r="EV61" s="40"/>
      <c r="EW61" s="40"/>
      <c r="EX61" s="40"/>
      <c r="EY61" s="40"/>
      <c r="EZ61" s="40"/>
      <c r="FA61" s="40"/>
      <c r="FB61" s="40"/>
      <c r="FC61" s="40"/>
      <c r="FD61" s="40"/>
      <c r="FE61" s="40"/>
      <c r="FF61" s="40"/>
      <c r="FG61" s="40"/>
      <c r="FH61" s="40"/>
      <c r="FI61" s="40"/>
      <c r="FJ61" s="40"/>
      <c r="FK61" s="40"/>
      <c r="FL61" s="40"/>
      <c r="FM61" s="40"/>
      <c r="FN61" s="40"/>
      <c r="FO61" s="40"/>
      <c r="FP61" s="40"/>
      <c r="FQ61" s="40"/>
      <c r="FR61" s="40"/>
      <c r="FS61" s="40"/>
      <c r="FT61" s="40"/>
      <c r="FU61" s="40"/>
      <c r="FV61" s="40"/>
      <c r="FW61" s="40"/>
      <c r="FX61" s="40"/>
      <c r="FY61" s="40"/>
      <c r="FZ61" s="40"/>
      <c r="GA61" s="40"/>
      <c r="GB61" s="40"/>
      <c r="GC61" s="40"/>
      <c r="GD61" s="40"/>
      <c r="GE61" s="40"/>
      <c r="GF61" s="40"/>
      <c r="GG61" s="40"/>
      <c r="GH61" s="40"/>
      <c r="GI61" s="40"/>
      <c r="GJ61" s="40"/>
      <c r="GK61" s="40"/>
      <c r="GL61" s="40"/>
      <c r="GM61" s="40"/>
      <c r="GN61" s="40"/>
      <c r="GO61" s="40"/>
      <c r="GP61" s="40"/>
      <c r="GQ61" s="40"/>
      <c r="GR61" s="40"/>
      <c r="GS61" s="40"/>
      <c r="GT61" s="40"/>
      <c r="GU61" s="40"/>
      <c r="GV61" s="40"/>
      <c r="GW61" s="40"/>
      <c r="GX61" s="40"/>
      <c r="GY61" s="40"/>
      <c r="GZ61" s="40"/>
      <c r="HA61" s="40"/>
      <c r="HB61" s="40"/>
      <c r="HC61" s="40"/>
      <c r="HD61" s="40"/>
      <c r="HE61" s="40"/>
      <c r="HF61" s="40"/>
      <c r="HG61" s="40"/>
      <c r="HH61" s="40"/>
      <c r="HI61" s="40"/>
      <c r="HJ61" s="40"/>
      <c r="HK61" s="40"/>
      <c r="HL61" s="40"/>
      <c r="HM61" s="40"/>
      <c r="HN61" s="40"/>
      <c r="HO61" s="40"/>
      <c r="HP61" s="40"/>
      <c r="HQ61" s="40"/>
      <c r="HR61" s="40"/>
      <c r="HS61" s="40"/>
      <c r="HT61" s="40"/>
      <c r="HU61" s="40"/>
      <c r="HV61" s="40"/>
      <c r="HW61" s="40"/>
      <c r="HX61" s="40"/>
      <c r="HY61" s="40"/>
      <c r="HZ61" s="40"/>
      <c r="IA61" s="40"/>
      <c r="IB61" s="40"/>
      <c r="IC61" s="40"/>
      <c r="ID61" s="40"/>
      <c r="IE61" s="40"/>
      <c r="IF61" s="40"/>
      <c r="IG61" s="40"/>
      <c r="IH61" s="40"/>
      <c r="II61" s="40"/>
      <c r="IJ61" s="40"/>
      <c r="IK61" s="40"/>
      <c r="IL61" s="40"/>
      <c r="IM61" s="40"/>
      <c r="IN61" s="40"/>
      <c r="IO61" s="40"/>
      <c r="IP61" s="40"/>
      <c r="IQ61" s="40"/>
      <c r="IR61" s="40"/>
      <c r="IS61" s="40"/>
      <c r="IT61" s="40"/>
      <c r="IU61" s="40"/>
      <c r="IV61" s="40"/>
    </row>
    <row r="62" spans="1:256" s="36" customFormat="1" ht="15" x14ac:dyDescent="0.2">
      <c r="A62" s="42" t="s">
        <v>56</v>
      </c>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c r="FH62" s="40"/>
      <c r="FI62" s="40"/>
      <c r="FJ62" s="40"/>
      <c r="FK62" s="40"/>
      <c r="FL62" s="40"/>
      <c r="FM62" s="40"/>
      <c r="FN62" s="40"/>
      <c r="FO62" s="40"/>
      <c r="FP62" s="40"/>
      <c r="FQ62" s="40"/>
      <c r="FR62" s="40"/>
      <c r="FS62" s="40"/>
      <c r="FT62" s="40"/>
      <c r="FU62" s="40"/>
      <c r="FV62" s="40"/>
      <c r="FW62" s="40"/>
      <c r="FX62" s="40"/>
      <c r="FY62" s="40"/>
      <c r="FZ62" s="40"/>
      <c r="GA62" s="40"/>
      <c r="GB62" s="40"/>
      <c r="GC62" s="40"/>
      <c r="GD62" s="40"/>
      <c r="GE62" s="40"/>
      <c r="GF62" s="40"/>
      <c r="GG62" s="40"/>
      <c r="GH62" s="40"/>
      <c r="GI62" s="40"/>
      <c r="GJ62" s="40"/>
      <c r="GK62" s="40"/>
      <c r="GL62" s="40"/>
      <c r="GM62" s="40"/>
      <c r="GN62" s="40"/>
      <c r="GO62" s="40"/>
      <c r="GP62" s="40"/>
      <c r="GQ62" s="40"/>
      <c r="GR62" s="40"/>
      <c r="GS62" s="40"/>
      <c r="GT62" s="40"/>
      <c r="GU62" s="40"/>
      <c r="GV62" s="40"/>
      <c r="GW62" s="40"/>
      <c r="GX62" s="40"/>
      <c r="GY62" s="40"/>
      <c r="GZ62" s="40"/>
      <c r="HA62" s="40"/>
      <c r="HB62" s="40"/>
      <c r="HC62" s="40"/>
      <c r="HD62" s="40"/>
      <c r="HE62" s="40"/>
      <c r="HF62" s="40"/>
      <c r="HG62" s="40"/>
      <c r="HH62" s="40"/>
      <c r="HI62" s="40"/>
      <c r="HJ62" s="40"/>
      <c r="HK62" s="40"/>
      <c r="HL62" s="40"/>
      <c r="HM62" s="40"/>
      <c r="HN62" s="40"/>
      <c r="HO62" s="40"/>
      <c r="HP62" s="40"/>
      <c r="HQ62" s="40"/>
      <c r="HR62" s="40"/>
      <c r="HS62" s="40"/>
      <c r="HT62" s="40"/>
      <c r="HU62" s="40"/>
      <c r="HV62" s="40"/>
      <c r="HW62" s="40"/>
      <c r="HX62" s="40"/>
      <c r="HY62" s="40"/>
      <c r="HZ62" s="40"/>
      <c r="IA62" s="40"/>
      <c r="IB62" s="40"/>
      <c r="IC62" s="40"/>
      <c r="ID62" s="40"/>
      <c r="IE62" s="40"/>
      <c r="IF62" s="40"/>
      <c r="IG62" s="40"/>
      <c r="IH62" s="40"/>
      <c r="II62" s="40"/>
      <c r="IJ62" s="40"/>
      <c r="IK62" s="40"/>
      <c r="IL62" s="40"/>
      <c r="IM62" s="40"/>
      <c r="IN62" s="40"/>
      <c r="IO62" s="40"/>
      <c r="IP62" s="40"/>
      <c r="IQ62" s="40"/>
      <c r="IR62" s="40"/>
      <c r="IS62" s="40"/>
      <c r="IT62" s="40"/>
      <c r="IU62" s="40"/>
      <c r="IV62" s="40"/>
    </row>
    <row r="63" spans="1:256" s="36" customFormat="1" ht="15" x14ac:dyDescent="0.2">
      <c r="A63" s="40" t="s">
        <v>70</v>
      </c>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40"/>
      <c r="DU63" s="40"/>
      <c r="DV63" s="40"/>
      <c r="DW63" s="40"/>
      <c r="DX63" s="40"/>
      <c r="DY63" s="40"/>
      <c r="DZ63" s="40"/>
      <c r="EA63" s="40"/>
      <c r="EB63" s="40"/>
      <c r="EC63" s="40"/>
      <c r="ED63" s="40"/>
      <c r="EE63" s="40"/>
      <c r="EF63" s="40"/>
      <c r="EG63" s="40"/>
      <c r="EH63" s="40"/>
      <c r="EI63" s="40"/>
      <c r="EJ63" s="40"/>
      <c r="EK63" s="40"/>
      <c r="EL63" s="40"/>
      <c r="EM63" s="40"/>
      <c r="EN63" s="40"/>
      <c r="EO63" s="40"/>
      <c r="EP63" s="40"/>
      <c r="EQ63" s="40"/>
      <c r="ER63" s="40"/>
      <c r="ES63" s="40"/>
      <c r="ET63" s="40"/>
      <c r="EU63" s="40"/>
      <c r="EV63" s="40"/>
      <c r="EW63" s="40"/>
      <c r="EX63" s="40"/>
      <c r="EY63" s="40"/>
      <c r="EZ63" s="40"/>
      <c r="FA63" s="40"/>
      <c r="FB63" s="40"/>
      <c r="FC63" s="40"/>
      <c r="FD63" s="40"/>
      <c r="FE63" s="40"/>
      <c r="FF63" s="40"/>
      <c r="FG63" s="40"/>
      <c r="FH63" s="40"/>
      <c r="FI63" s="40"/>
      <c r="FJ63" s="40"/>
      <c r="FK63" s="40"/>
      <c r="FL63" s="40"/>
      <c r="FM63" s="40"/>
      <c r="FN63" s="40"/>
      <c r="FO63" s="40"/>
      <c r="FP63" s="40"/>
      <c r="FQ63" s="40"/>
      <c r="FR63" s="40"/>
      <c r="FS63" s="40"/>
      <c r="FT63" s="40"/>
      <c r="FU63" s="40"/>
      <c r="FV63" s="40"/>
      <c r="FW63" s="40"/>
      <c r="FX63" s="40"/>
      <c r="FY63" s="40"/>
      <c r="FZ63" s="40"/>
      <c r="GA63" s="40"/>
      <c r="GB63" s="40"/>
      <c r="GC63" s="40"/>
      <c r="GD63" s="40"/>
      <c r="GE63" s="40"/>
      <c r="GF63" s="40"/>
      <c r="GG63" s="40"/>
      <c r="GH63" s="40"/>
      <c r="GI63" s="40"/>
      <c r="GJ63" s="40"/>
      <c r="GK63" s="40"/>
      <c r="GL63" s="40"/>
      <c r="GM63" s="40"/>
      <c r="GN63" s="40"/>
      <c r="GO63" s="40"/>
      <c r="GP63" s="40"/>
      <c r="GQ63" s="40"/>
      <c r="GR63" s="40"/>
      <c r="GS63" s="40"/>
      <c r="GT63" s="40"/>
      <c r="GU63" s="40"/>
      <c r="GV63" s="40"/>
      <c r="GW63" s="40"/>
      <c r="GX63" s="40"/>
      <c r="GY63" s="40"/>
      <c r="GZ63" s="40"/>
      <c r="HA63" s="40"/>
      <c r="HB63" s="40"/>
      <c r="HC63" s="40"/>
      <c r="HD63" s="40"/>
      <c r="HE63" s="40"/>
      <c r="HF63" s="40"/>
      <c r="HG63" s="40"/>
      <c r="HH63" s="40"/>
      <c r="HI63" s="40"/>
      <c r="HJ63" s="40"/>
      <c r="HK63" s="40"/>
      <c r="HL63" s="40"/>
      <c r="HM63" s="40"/>
      <c r="HN63" s="40"/>
      <c r="HO63" s="40"/>
      <c r="HP63" s="40"/>
      <c r="HQ63" s="40"/>
      <c r="HR63" s="40"/>
      <c r="HS63" s="40"/>
      <c r="HT63" s="40"/>
      <c r="HU63" s="40"/>
      <c r="HV63" s="40"/>
      <c r="HW63" s="40"/>
      <c r="HX63" s="40"/>
      <c r="HY63" s="40"/>
      <c r="HZ63" s="40"/>
      <c r="IA63" s="40"/>
      <c r="IB63" s="40"/>
      <c r="IC63" s="40"/>
      <c r="ID63" s="40"/>
      <c r="IE63" s="40"/>
      <c r="IF63" s="40"/>
      <c r="IG63" s="40"/>
      <c r="IH63" s="40"/>
      <c r="II63" s="40"/>
      <c r="IJ63" s="40"/>
      <c r="IK63" s="40"/>
      <c r="IL63" s="40"/>
      <c r="IM63" s="40"/>
      <c r="IN63" s="40"/>
      <c r="IO63" s="40"/>
      <c r="IP63" s="40"/>
      <c r="IQ63" s="40"/>
      <c r="IR63" s="40"/>
      <c r="IS63" s="40"/>
      <c r="IT63" s="40"/>
      <c r="IU63" s="40"/>
      <c r="IV63" s="40"/>
    </row>
    <row r="64" spans="1:256" s="45" customFormat="1" x14ac:dyDescent="0.2">
      <c r="A64" s="47"/>
      <c r="B64" s="47"/>
      <c r="C64" s="47"/>
      <c r="D64" s="47"/>
      <c r="E64" s="47"/>
      <c r="F64" s="47"/>
      <c r="G64" s="47"/>
      <c r="H64" s="47"/>
      <c r="I64" s="47"/>
    </row>
    <row r="65" spans="1:9" s="46" customFormat="1" ht="11.25" x14ac:dyDescent="0.2">
      <c r="A65" s="85"/>
      <c r="B65" s="85"/>
      <c r="C65" s="85"/>
      <c r="D65" s="85"/>
      <c r="E65" s="85"/>
      <c r="F65" s="85"/>
      <c r="G65" s="85"/>
      <c r="H65" s="85"/>
      <c r="I65" s="85"/>
    </row>
    <row r="66" spans="1:9" s="46" customFormat="1" ht="12.75" customHeight="1" x14ac:dyDescent="0.2">
      <c r="A66" s="85"/>
      <c r="B66" s="85"/>
      <c r="C66" s="85"/>
      <c r="D66" s="85"/>
      <c r="E66" s="85"/>
      <c r="F66" s="85"/>
      <c r="G66" s="85"/>
      <c r="H66" s="85"/>
      <c r="I66" s="85"/>
    </row>
  </sheetData>
  <mergeCells count="92">
    <mergeCell ref="A65:I65"/>
    <mergeCell ref="A66:I66"/>
    <mergeCell ref="B56:C56"/>
    <mergeCell ref="D56:G56"/>
    <mergeCell ref="B57:C57"/>
    <mergeCell ref="D57:G57"/>
    <mergeCell ref="B47:C47"/>
    <mergeCell ref="D47:G47"/>
    <mergeCell ref="B48:C48"/>
    <mergeCell ref="D48:G48"/>
    <mergeCell ref="B49:C49"/>
    <mergeCell ref="D49:G49"/>
    <mergeCell ref="B54:C54"/>
    <mergeCell ref="D54:G54"/>
    <mergeCell ref="B55:C55"/>
    <mergeCell ref="D55:G55"/>
    <mergeCell ref="B50:C50"/>
    <mergeCell ref="D50:G50"/>
    <mergeCell ref="B51:C51"/>
    <mergeCell ref="D51:G51"/>
    <mergeCell ref="B52:C52"/>
    <mergeCell ref="D52:G52"/>
    <mergeCell ref="B53:C53"/>
    <mergeCell ref="D53:G53"/>
    <mergeCell ref="B39:C39"/>
    <mergeCell ref="D39:G39"/>
    <mergeCell ref="B40:C40"/>
    <mergeCell ref="D40:G40"/>
    <mergeCell ref="B46:C46"/>
    <mergeCell ref="D46:G46"/>
    <mergeCell ref="B41:C41"/>
    <mergeCell ref="D41:G41"/>
    <mergeCell ref="B42:C42"/>
    <mergeCell ref="D42:G42"/>
    <mergeCell ref="B43:C43"/>
    <mergeCell ref="D43:G43"/>
    <mergeCell ref="B44:C44"/>
    <mergeCell ref="D44:G44"/>
    <mergeCell ref="B45:C45"/>
    <mergeCell ref="D45:G45"/>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4:I14"/>
    <mergeCell ref="B16:C16"/>
    <mergeCell ref="D16:G16"/>
    <mergeCell ref="B17:C17"/>
    <mergeCell ref="D17:G17"/>
    <mergeCell ref="A3:D3"/>
    <mergeCell ref="A4:C4"/>
    <mergeCell ref="A11:I11"/>
    <mergeCell ref="A12:I12"/>
  </mergeCells>
  <pageMargins left="0.35433070866141736" right="0.15748031496062992" top="0.35433070866141736" bottom="0.19685039370078741" header="0.31496062992125984" footer="0.35433070866141736"/>
  <pageSetup paperSize="9" orientation="portrait" r:id="rId1"/>
  <headerFooter>
    <oddFooter>&amp;RСтраница &amp;P</oddFooter>
  </headerFooter>
  <rowBreaks count="3" manualBreakCount="3">
    <brk id="24" max="8" man="1"/>
    <brk id="37" max="8" man="1"/>
    <brk id="4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5-й Соколовог.</vt:lpstr>
      <vt:lpstr>'5-й Соколовог.'!Заголовки_для_печати</vt:lpstr>
      <vt:lpstr>'5-й Соколовог.'!Область_печати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2022-04-19T04:40:22Z</dcterms:modified>
</cp:coreProperties>
</file>