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ТП-538 Гвардейская" sheetId="2" r:id="rId1"/>
  </sheets>
  <definedNames>
    <definedName name="_xlnm.Print_Titles" localSheetId="0">'ТП-538 Гвардейская'!$16:$16</definedName>
    <definedName name="_xlnm.Print_Area" localSheetId="0">'ТП-538 Гвардейская'!$A$1:$I$42</definedName>
  </definedNames>
  <calcPr calcId="152511"/>
</workbook>
</file>

<file path=xl/calcChain.xml><?xml version="1.0" encoding="utf-8"?>
<calcChain xmlns="http://schemas.openxmlformats.org/spreadsheetml/2006/main">
  <c r="I24" i="2" l="1"/>
  <c r="I17" i="2"/>
  <c r="I29" i="2" s="1"/>
  <c r="I30" i="2" l="1"/>
  <c r="I33" i="2" s="1"/>
  <c r="I34" i="2" l="1"/>
  <c r="I35" i="2" s="1"/>
</calcChain>
</file>

<file path=xl/sharedStrings.xml><?xml version="1.0" encoding="utf-8"?>
<sst xmlns="http://schemas.openxmlformats.org/spreadsheetml/2006/main" count="78" uniqueCount="64">
  <si>
    <t xml:space="preserve">   Приложение  № _____ к договору № _______ от "____"_________________ 2022г. </t>
  </si>
  <si>
    <t>Директор</t>
  </si>
  <si>
    <t xml:space="preserve">ООО «ГорЭнергоСервис»                                                                                                                                                                           </t>
  </si>
  <si>
    <t>Смета № 1</t>
  </si>
  <si>
    <t xml:space="preserve">на  рабочую документацию        
</t>
  </si>
  <si>
    <t xml:space="preserve">Проектирование КЛ-0,4кВ от I с.ш  РУ-0,4кВ ТП-538 до ВРУ-2 объекта заявителя по адресу: г.Саратов, ул.Гвардейская,д.27. Установка прибора учета расхода электроэнергии.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</si>
  <si>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</si>
  <si>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</si>
  <si>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</si>
  <si>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</si>
  <si>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</si>
  <si>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</si>
  <si>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</si>
  <si>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Кабельные линии напряжением до 35 кВ. Интервалы протяженности до 100 м. АСБл-1-4х1850мм2 </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</si>
  <si>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Х=70(м) 
Количество = 1</t>
  </si>
  <si>
    <t>(A + B * Xзад) * Количество * Кст * Ктек * K1 
(11960 руб + 1 * 70) * 1 * 0.6 * 4.75 * 1.1 * 1.4* 0.825</t>
  </si>
  <si>
    <t/>
  </si>
  <si>
    <t>Коэффициенты</t>
  </si>
  <si>
    <t>Стадия: Рабочая документация</t>
  </si>
  <si>
    <t>Кст = 0.6</t>
  </si>
  <si>
    <t>Ктек = 4.75
4 кв 2021 (ПР), Письмо Минстроя России от 25.10.2021 г. №46012-ИФ/09 прил.4</t>
  </si>
  <si>
    <t>K1 = 1.1
Глава 2.8, п.2.8.1.1</t>
  </si>
  <si>
    <t>K2 = 1.2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</si>
  <si>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</si>
  <si>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</si>
  <si>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</si>
  <si>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</si>
  <si>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</si>
  <si>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0.50 * 4.75</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</si>
  <si>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</si>
  <si>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</si>
  <si>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</si>
  <si>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</si>
  <si>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</si>
  <si>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</si>
  <si>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</si>
  <si>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</si>
  <si>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</si>
  <si>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</si>
  <si>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</si>
  <si>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</si>
  <si>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</si>
  <si>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</si>
  <si>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</si>
  <si>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</si>
  <si>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</si>
  <si>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</si>
  <si>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</si>
  <si>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</si>
  <si>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</si>
  <si>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</si>
  <si>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</si>
  <si>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</si>
  <si>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</si>
  <si>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</si>
  <si>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</si>
  <si>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</si>
  <si>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</si>
  <si>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</si>
  <si>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</si>
  <si>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</si>
  <si>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</si>
  <si>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_____________________ГолахО.И. </t>
  </si>
  <si>
    <t>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</si>
</sst>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cellStyleXfs>
  <cellXfs count="88">
    <xf numFmtId="0" fontId="0" fillId="0" borderId="0" xfId="0"/>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2"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11" fillId="0" borderId="21" xfId="3" applyNumberFormat="1" applyFont="1" applyBorder="1" applyAlignment="1">
      <alignment horizontal="right" vertical="top" wrapText="1"/>
    </xf>
    <xf numFmtId="0" fontId="13"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49" fontId="11" fillId="0" borderId="21" xfId="3" applyNumberFormat="1" applyFont="1" applyBorder="1" applyAlignment="1">
      <alignment horizontal="center" vertical="top" wrapText="1"/>
    </xf>
    <xf numFmtId="0" fontId="11" fillId="0" borderId="21" xfId="3" applyNumberFormat="1" applyFont="1" applyBorder="1" applyAlignment="1">
      <alignment horizontal="left" vertical="top" wrapText="1"/>
    </xf>
    <xf numFmtId="4" fontId="11" fillId="0" borderId="21" xfId="3" applyNumberFormat="1" applyFont="1" applyBorder="1" applyAlignment="1">
      <alignment horizontal="right" vertical="top" wrapText="1"/>
    </xf>
    <xf numFmtId="4" fontId="4" fillId="0" borderId="0" xfId="3" applyNumberFormat="1" applyFont="1"/>
    <xf numFmtId="49" fontId="11" fillId="0" borderId="24" xfId="3" applyNumberFormat="1" applyFont="1" applyBorder="1" applyAlignment="1">
      <alignment horizontal="center" vertical="top" wrapText="1"/>
    </xf>
    <xf numFmtId="0" fontId="5" fillId="0" borderId="24" xfId="3" applyNumberFormat="1" applyFont="1" applyBorder="1" applyAlignment="1">
      <alignment horizontal="left" vertical="top" wrapText="1"/>
    </xf>
    <xf numFmtId="4" fontId="5" fillId="0" borderId="24" xfId="3" applyNumberFormat="1" applyFont="1" applyBorder="1" applyAlignment="1">
      <alignment horizontal="right" vertical="top" wrapText="1"/>
    </xf>
    <xf numFmtId="4" fontId="5" fillId="0" borderId="24" xfId="3" applyNumberFormat="1" applyFont="1" applyFill="1" applyBorder="1" applyAlignment="1">
      <alignment horizontal="right" vertical="top" wrapText="1"/>
    </xf>
    <xf numFmtId="0" fontId="13" fillId="0" borderId="24" xfId="3" applyNumberFormat="1" applyFont="1" applyBorder="1" applyAlignment="1">
      <alignment horizontal="left" vertical="top" wrapText="1"/>
    </xf>
    <xf numFmtId="0" fontId="14"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0" fontId="5" fillId="0" borderId="0" xfId="3" applyNumberFormat="1" applyFont="1" applyAlignment="1">
      <alignment wrapText="1"/>
    </xf>
    <xf numFmtId="0" fontId="4" fillId="0" borderId="0" xfId="4" applyFont="1"/>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0" fillId="0" borderId="0" xfId="0" applyNumberFormat="1" applyFont="1" applyAlignment="1">
      <alignment vertical="top"/>
    </xf>
    <xf numFmtId="0" fontId="15" fillId="0" borderId="0" xfId="0" applyFont="1"/>
    <xf numFmtId="0" fontId="16" fillId="0" borderId="0" xfId="0" applyFont="1"/>
    <xf numFmtId="0" fontId="16" fillId="0" borderId="0" xfId="0" applyFont="1" applyAlignment="1">
      <alignment horizontal="left" vertical="center"/>
    </xf>
    <xf numFmtId="0" fontId="15" fillId="0" borderId="0" xfId="0" applyFont="1" applyAlignment="1">
      <alignment horizontal="left" vertical="center"/>
    </xf>
    <xf numFmtId="0" fontId="0" fillId="0" borderId="0" xfId="0" applyNumberFormat="1" applyFont="1" applyAlignment="1">
      <alignment wrapText="1"/>
    </xf>
    <xf numFmtId="0" fontId="10" fillId="0" borderId="0" xfId="0" applyNumberFormat="1" applyFont="1" applyAlignment="1">
      <alignment wrapText="1"/>
    </xf>
    <xf numFmtId="0" fontId="0" fillId="0" borderId="0" xfId="0" applyNumberFormat="1" applyFont="1" applyAlignment="1">
      <alignment horizontal="left" wrapText="1"/>
    </xf>
    <xf numFmtId="0" fontId="0" fillId="0" borderId="0" xfId="0" applyNumberFormat="1" applyFont="1" applyAlignment="1">
      <alignment horizontal="center" wrapText="1"/>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12" fillId="0" borderId="10" xfId="3" applyNumberFormat="1" applyFont="1" applyBorder="1" applyAlignment="1">
      <alignment horizontal="left" vertical="top" wrapText="1"/>
    </xf>
    <xf numFmtId="0" fontId="12" fillId="0" borderId="12"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5" xfId="3" applyNumberFormat="1" applyFont="1" applyBorder="1" applyAlignment="1">
      <alignment horizontal="center" vertical="top" wrapText="1"/>
    </xf>
    <xf numFmtId="0" fontId="5" fillId="0" borderId="27" xfId="3" applyNumberFormat="1" applyFont="1" applyBorder="1" applyAlignment="1">
      <alignment horizontal="center" vertical="top" wrapText="1"/>
    </xf>
    <xf numFmtId="0" fontId="5" fillId="0" borderId="26" xfId="3" applyNumberFormat="1" applyFont="1" applyBorder="1" applyAlignment="1">
      <alignment horizontal="center" vertical="top" wrapText="1"/>
    </xf>
    <xf numFmtId="0" fontId="5" fillId="0" borderId="27"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0" fillId="0" borderId="0" xfId="0" applyNumberFormat="1" applyFont="1" applyAlignment="1">
      <alignment horizontal="left" vertical="top" wrapText="1"/>
    </xf>
    <xf numFmtId="0" fontId="6" fillId="0" borderId="0" xfId="3" applyFont="1" applyAlignment="1">
      <alignment horizontal="center"/>
    </xf>
    <xf numFmtId="0" fontId="4" fillId="0" borderId="0" xfId="3" applyFont="1" applyAlignment="1">
      <alignment horizontal="center" wrapText="1"/>
    </xf>
    <xf numFmtId="0" fontId="5" fillId="0" borderId="14"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10" fillId="0" borderId="0" xfId="0" applyNumberFormat="1" applyFont="1" applyAlignment="1">
      <alignment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27" xfId="3" applyNumberFormat="1" applyFont="1" applyBorder="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abSelected="1" zoomScaleNormal="100" workbookViewId="0">
      <selection activeCell="J3" sqref="J3"/>
    </sheetView>
  </sheetViews>
  <sheetFormatPr defaultColWidth="9.140625" defaultRowHeight="14.25" x14ac:dyDescent="0.2"/>
  <cols>
    <col min="1" max="1" width="5.7109375" style="1" customWidth="1"/>
    <col min="2" max="3" width="8.28515625" style="1" customWidth="1"/>
    <col min="4" max="7" width="10.28515625" style="1" customWidth="1"/>
    <col min="8" max="8" width="13" style="1" customWidth="1"/>
    <col min="9" max="9" width="14.7109375" style="1" customWidth="1"/>
    <col min="10" max="10" width="12.7109375" style="1" customWidth="1"/>
    <col min="11" max="11" width="13.28515625" style="1" customWidth="1"/>
    <col min="12" max="16384" width="9.140625" style="1"/>
  </cols>
  <sheetData>
    <row r="1" spans="1:256" s="36" customFormat="1" ht="15" x14ac:dyDescent="0.25">
      <c r="A1"/>
      <c r="B1"/>
      <c r="C1" s="47" t="s">
        <v>0</v>
      </c>
      <c r="D1" s="47"/>
      <c r="E1" s="47"/>
      <c r="F1" s="47"/>
      <c r="G1" s="47"/>
      <c r="H1" s="47"/>
      <c r="I1" s="47"/>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37" customFormat="1" ht="15" x14ac:dyDescent="0.25">
      <c r="A2"/>
      <c r="B2"/>
      <c r="C2"/>
      <c r="D2"/>
      <c r="E2"/>
      <c r="F2" s="36"/>
      <c r="G2" s="36"/>
      <c r="H2" s="36"/>
      <c r="I2" s="36"/>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37" customFormat="1" ht="12.75" customHeight="1" x14ac:dyDescent="0.25">
      <c r="A3" s="78" t="s">
        <v>52</v>
      </c>
      <c r="B3" s="78"/>
      <c r="C3" s="78"/>
      <c r="D3" s="78"/>
      <c r="E3"/>
      <c r="F3" s="36"/>
      <c r="G3" s="36" t="s">
        <v>53</v>
      </c>
      <c r="I3" s="36"/>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37" customFormat="1" ht="15" customHeight="1" x14ac:dyDescent="0.25">
      <c r="A4" s="78" t="s">
        <v>54</v>
      </c>
      <c r="B4" s="78"/>
      <c r="C4" s="78"/>
      <c r="D4" s="38"/>
      <c r="E4"/>
      <c r="F4" s="36"/>
      <c r="G4" s="39" t="s">
        <v>55</v>
      </c>
      <c r="I4" s="36"/>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37" customFormat="1" ht="17.25" customHeight="1" x14ac:dyDescent="0.25">
      <c r="A5" s="40" t="s">
        <v>1</v>
      </c>
      <c r="B5" s="40"/>
      <c r="C5" s="38"/>
      <c r="D5" s="38"/>
      <c r="E5"/>
      <c r="F5" s="36"/>
      <c r="G5" s="40" t="s">
        <v>56</v>
      </c>
      <c r="I5" s="40"/>
      <c r="J5" s="40"/>
      <c r="K5" s="40"/>
      <c r="L5" s="40"/>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37" customFormat="1" ht="17.25" customHeight="1" x14ac:dyDescent="0.25">
      <c r="A6" s="40" t="s">
        <v>2</v>
      </c>
      <c r="B6" s="40"/>
      <c r="C6" s="38"/>
      <c r="D6" s="38"/>
      <c r="E6"/>
      <c r="F6" s="36"/>
      <c r="G6" s="40" t="s">
        <v>57</v>
      </c>
      <c r="I6" s="40"/>
      <c r="J6" s="40"/>
      <c r="K6" s="40"/>
      <c r="L6" s="40"/>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37" customFormat="1" ht="12.75" customHeight="1" x14ac:dyDescent="0.25">
      <c r="A7"/>
      <c r="B7"/>
      <c r="C7"/>
      <c r="D7"/>
      <c r="E7"/>
      <c r="F7" s="36"/>
      <c r="G7" s="40"/>
      <c r="I7" s="40"/>
      <c r="J7" s="40"/>
      <c r="K7" s="40"/>
      <c r="L7" s="4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37" customFormat="1" ht="29.25" customHeight="1" x14ac:dyDescent="0.25">
      <c r="A8" s="41" t="s">
        <v>58</v>
      </c>
      <c r="B8" s="40"/>
      <c r="C8" s="38"/>
      <c r="D8" s="38"/>
      <c r="E8"/>
      <c r="F8" s="36"/>
      <c r="G8" s="41" t="s">
        <v>59</v>
      </c>
      <c r="I8" s="40"/>
      <c r="J8" s="40"/>
      <c r="K8" s="40"/>
      <c r="L8" s="40"/>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37" customFormat="1" ht="15.75" customHeight="1" x14ac:dyDescent="0.25">
      <c r="A9" s="42" t="s">
        <v>60</v>
      </c>
      <c r="B9" s="43"/>
      <c r="C9" s="38"/>
      <c r="D9" s="38"/>
      <c r="E9"/>
      <c r="F9" s="36"/>
      <c r="G9" s="41" t="s">
        <v>60</v>
      </c>
      <c r="I9" s="40"/>
      <c r="J9" s="40"/>
      <c r="K9" s="40"/>
      <c r="L9" s="4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79" t="s">
        <v>3</v>
      </c>
      <c r="B10" s="79"/>
      <c r="C10" s="79"/>
      <c r="D10" s="79"/>
      <c r="E10" s="79"/>
      <c r="F10" s="79"/>
      <c r="G10" s="79"/>
      <c r="H10" s="79"/>
      <c r="I10" s="79"/>
    </row>
    <row r="11" spans="1:256" ht="13.9" customHeight="1" x14ac:dyDescent="0.2">
      <c r="A11" s="80" t="s">
        <v>4</v>
      </c>
      <c r="B11" s="80"/>
      <c r="C11" s="80"/>
      <c r="D11" s="80"/>
      <c r="E11" s="80"/>
      <c r="F11" s="80"/>
      <c r="G11" s="80"/>
      <c r="H11" s="80"/>
      <c r="I11" s="80"/>
    </row>
    <row r="12" spans="1:256" ht="15" x14ac:dyDescent="0.25">
      <c r="E12" s="2"/>
    </row>
    <row r="13" spans="1:256" ht="55.9" customHeight="1" x14ac:dyDescent="0.2">
      <c r="A13" s="48" t="s">
        <v>5</v>
      </c>
      <c r="B13" s="48"/>
      <c r="C13" s="48"/>
      <c r="D13" s="48"/>
      <c r="E13" s="48"/>
      <c r="F13" s="48"/>
      <c r="G13" s="48"/>
      <c r="H13" s="48"/>
      <c r="I13" s="48"/>
    </row>
    <row r="14" spans="1:256" ht="14.25" customHeight="1" x14ac:dyDescent="0.2">
      <c r="A14" s="3"/>
      <c r="D14" s="4"/>
      <c r="E14" s="5" t="s">
        <v>6</v>
      </c>
    </row>
    <row r="15" spans="1:256" ht="105" customHeight="1" x14ac:dyDescent="0.2">
      <c r="A15" s="6" t="s">
        <v>7</v>
      </c>
      <c r="B15" s="49" t="s">
        <v>8</v>
      </c>
      <c r="C15" s="50"/>
      <c r="D15" s="49" t="s">
        <v>9</v>
      </c>
      <c r="E15" s="51"/>
      <c r="F15" s="51"/>
      <c r="G15" s="50"/>
      <c r="H15" s="7" t="s">
        <v>10</v>
      </c>
      <c r="I15" s="6" t="s">
        <v>11</v>
      </c>
    </row>
    <row r="16" spans="1:256" x14ac:dyDescent="0.2">
      <c r="A16" s="8" t="s">
        <v>12</v>
      </c>
      <c r="B16" s="52">
        <v>2</v>
      </c>
      <c r="C16" s="53"/>
      <c r="D16" s="52">
        <v>3</v>
      </c>
      <c r="E16" s="54"/>
      <c r="F16" s="54"/>
      <c r="G16" s="53"/>
      <c r="H16" s="9">
        <v>4</v>
      </c>
      <c r="I16" s="9">
        <v>5</v>
      </c>
    </row>
    <row r="17" spans="1:10" ht="156.6" customHeight="1" x14ac:dyDescent="0.2">
      <c r="A17" s="10" t="s">
        <v>12</v>
      </c>
      <c r="B17" s="55" t="s">
        <v>13</v>
      </c>
      <c r="C17" s="56"/>
      <c r="D17" s="57" t="s">
        <v>14</v>
      </c>
      <c r="E17" s="58"/>
      <c r="F17" s="58"/>
      <c r="G17" s="59"/>
      <c r="H17" s="11" t="s">
        <v>15</v>
      </c>
      <c r="I17" s="12">
        <f>ROUND((11960+70)*1*0.6*4.75*1.1*1.2*1*0.825,2)</f>
        <v>37336.910000000003</v>
      </c>
      <c r="J17" s="13"/>
    </row>
    <row r="18" spans="1:10" ht="14.45" customHeight="1" x14ac:dyDescent="0.2">
      <c r="A18" s="14" t="s">
        <v>16</v>
      </c>
      <c r="B18" s="60" t="s">
        <v>17</v>
      </c>
      <c r="C18" s="61"/>
      <c r="D18" s="60"/>
      <c r="E18" s="62"/>
      <c r="F18" s="62"/>
      <c r="G18" s="61"/>
      <c r="H18" s="15"/>
      <c r="I18" s="16"/>
    </row>
    <row r="19" spans="1:10" ht="34.9" customHeight="1" x14ac:dyDescent="0.2">
      <c r="A19" s="17" t="s">
        <v>16</v>
      </c>
      <c r="B19" s="63" t="s">
        <v>18</v>
      </c>
      <c r="C19" s="64"/>
      <c r="D19" s="63" t="s">
        <v>19</v>
      </c>
      <c r="E19" s="65"/>
      <c r="F19" s="65"/>
      <c r="G19" s="64"/>
      <c r="H19" s="18"/>
      <c r="I19" s="19"/>
    </row>
    <row r="20" spans="1:10" ht="52.9" customHeight="1" x14ac:dyDescent="0.2">
      <c r="A20" s="17" t="s">
        <v>16</v>
      </c>
      <c r="B20" s="63"/>
      <c r="C20" s="64"/>
      <c r="D20" s="63" t="s">
        <v>20</v>
      </c>
      <c r="E20" s="65"/>
      <c r="F20" s="65"/>
      <c r="G20" s="64"/>
      <c r="H20" s="18"/>
      <c r="I20" s="19"/>
    </row>
    <row r="21" spans="1:10" ht="33" customHeight="1" x14ac:dyDescent="0.2">
      <c r="A21" s="17" t="s">
        <v>16</v>
      </c>
      <c r="B21" s="63"/>
      <c r="C21" s="64"/>
      <c r="D21" s="63" t="s">
        <v>21</v>
      </c>
      <c r="E21" s="65"/>
      <c r="F21" s="65"/>
      <c r="G21" s="64"/>
      <c r="H21" s="18"/>
      <c r="I21" s="19"/>
    </row>
    <row r="22" spans="1:10" ht="38.450000000000003" customHeight="1" x14ac:dyDescent="0.2">
      <c r="A22" s="17" t="s">
        <v>16</v>
      </c>
      <c r="B22" s="63"/>
      <c r="C22" s="64"/>
      <c r="D22" s="63" t="s">
        <v>22</v>
      </c>
      <c r="E22" s="65"/>
      <c r="F22" s="65"/>
      <c r="G22" s="64"/>
      <c r="H22" s="18"/>
      <c r="I22" s="19"/>
    </row>
    <row r="23" spans="1:10" ht="66" customHeight="1" x14ac:dyDescent="0.2">
      <c r="A23" s="20" t="s">
        <v>16</v>
      </c>
      <c r="B23" s="72" t="s">
        <v>23</v>
      </c>
      <c r="C23" s="73"/>
      <c r="D23" s="72"/>
      <c r="E23" s="74"/>
      <c r="F23" s="74"/>
      <c r="G23" s="73"/>
      <c r="H23" s="21" t="s">
        <v>24</v>
      </c>
      <c r="I23" s="22"/>
    </row>
    <row r="24" spans="1:10" ht="129" customHeight="1" x14ac:dyDescent="0.2">
      <c r="A24" s="10" t="s">
        <v>25</v>
      </c>
      <c r="B24" s="55" t="s">
        <v>26</v>
      </c>
      <c r="C24" s="56"/>
      <c r="D24" s="57" t="s">
        <v>27</v>
      </c>
      <c r="E24" s="58"/>
      <c r="F24" s="58"/>
      <c r="G24" s="59"/>
      <c r="H24" s="11" t="s">
        <v>28</v>
      </c>
      <c r="I24" s="12">
        <f>(0+ 800 * 1) * 1* 0.5 * 4.75</f>
        <v>1900</v>
      </c>
    </row>
    <row r="25" spans="1:10" ht="13.9" customHeight="1" x14ac:dyDescent="0.2">
      <c r="A25" s="14" t="s">
        <v>16</v>
      </c>
      <c r="B25" s="60" t="s">
        <v>17</v>
      </c>
      <c r="C25" s="61"/>
      <c r="D25" s="60"/>
      <c r="E25" s="62"/>
      <c r="F25" s="62"/>
      <c r="G25" s="61"/>
      <c r="H25" s="15"/>
      <c r="I25" s="16"/>
    </row>
    <row r="26" spans="1:10" ht="32.450000000000003" customHeight="1" x14ac:dyDescent="0.2">
      <c r="A26" s="17" t="s">
        <v>16</v>
      </c>
      <c r="B26" s="63" t="s">
        <v>29</v>
      </c>
      <c r="C26" s="64"/>
      <c r="D26" s="63" t="s">
        <v>30</v>
      </c>
      <c r="E26" s="65"/>
      <c r="F26" s="65"/>
      <c r="G26" s="64"/>
      <c r="H26" s="18"/>
      <c r="I26" s="19"/>
    </row>
    <row r="27" spans="1:10" ht="46.9" customHeight="1" x14ac:dyDescent="0.2">
      <c r="A27" s="17" t="s">
        <v>16</v>
      </c>
      <c r="B27" s="63"/>
      <c r="C27" s="64"/>
      <c r="D27" s="81" t="s">
        <v>20</v>
      </c>
      <c r="E27" s="82"/>
      <c r="F27" s="82"/>
      <c r="G27" s="83"/>
      <c r="H27" s="18"/>
      <c r="I27" s="19"/>
    </row>
    <row r="28" spans="1:10" ht="39.75" customHeight="1" x14ac:dyDescent="0.2">
      <c r="A28" s="20" t="s">
        <v>16</v>
      </c>
      <c r="B28" s="72" t="s">
        <v>23</v>
      </c>
      <c r="C28" s="73"/>
      <c r="D28" s="72"/>
      <c r="E28" s="74"/>
      <c r="F28" s="74"/>
      <c r="G28" s="73"/>
      <c r="H28" s="21" t="s">
        <v>31</v>
      </c>
      <c r="I28" s="22"/>
    </row>
    <row r="29" spans="1:10" ht="18" customHeight="1" x14ac:dyDescent="0.2">
      <c r="A29" s="23" t="s">
        <v>32</v>
      </c>
      <c r="B29" s="75" t="s">
        <v>33</v>
      </c>
      <c r="C29" s="76"/>
      <c r="D29" s="75"/>
      <c r="E29" s="77"/>
      <c r="F29" s="77"/>
      <c r="G29" s="76"/>
      <c r="H29" s="24"/>
      <c r="I29" s="25">
        <f>ROUND(SUM(I17:I28),2)</f>
        <v>39236.910000000003</v>
      </c>
      <c r="J29" s="26"/>
    </row>
    <row r="30" spans="1:10" ht="35.25" customHeight="1" x14ac:dyDescent="0.2">
      <c r="A30" s="27" t="s">
        <v>34</v>
      </c>
      <c r="B30" s="66" t="s">
        <v>35</v>
      </c>
      <c r="C30" s="67"/>
      <c r="D30" s="66"/>
      <c r="E30" s="71"/>
      <c r="F30" s="71"/>
      <c r="G30" s="67"/>
      <c r="H30" s="28" t="s">
        <v>36</v>
      </c>
      <c r="I30" s="29">
        <f>I29*0.1</f>
        <v>3923.6910000000007</v>
      </c>
    </row>
    <row r="31" spans="1:10" ht="52.5" customHeight="1" x14ac:dyDescent="0.2">
      <c r="A31" s="27" t="s">
        <v>37</v>
      </c>
      <c r="B31" s="66" t="s">
        <v>38</v>
      </c>
      <c r="C31" s="67"/>
      <c r="D31" s="68"/>
      <c r="E31" s="69"/>
      <c r="F31" s="69"/>
      <c r="G31" s="70"/>
      <c r="H31" s="28"/>
      <c r="I31" s="30">
        <v>9000</v>
      </c>
    </row>
    <row r="32" spans="1:10" ht="48.6" customHeight="1" x14ac:dyDescent="0.2">
      <c r="A32" s="27" t="s">
        <v>39</v>
      </c>
      <c r="B32" s="66" t="s">
        <v>40</v>
      </c>
      <c r="C32" s="67"/>
      <c r="D32" s="68"/>
      <c r="E32" s="69"/>
      <c r="F32" s="69"/>
      <c r="G32" s="70"/>
      <c r="H32" s="28"/>
      <c r="I32" s="29">
        <v>31574</v>
      </c>
    </row>
    <row r="33" spans="1:256" ht="13.9" customHeight="1" x14ac:dyDescent="0.2">
      <c r="A33" s="27" t="s">
        <v>41</v>
      </c>
      <c r="B33" s="66" t="s">
        <v>42</v>
      </c>
      <c r="C33" s="67"/>
      <c r="D33" s="66"/>
      <c r="E33" s="71"/>
      <c r="F33" s="71"/>
      <c r="G33" s="67"/>
      <c r="H33" s="31" t="s">
        <v>43</v>
      </c>
      <c r="I33" s="29">
        <f>ROUND(SUM(I29:I32),2)</f>
        <v>83734.600000000006</v>
      </c>
    </row>
    <row r="34" spans="1:256" ht="13.9" customHeight="1" x14ac:dyDescent="0.2">
      <c r="A34" s="27" t="s">
        <v>44</v>
      </c>
      <c r="B34" s="66" t="s">
        <v>45</v>
      </c>
      <c r="C34" s="67"/>
      <c r="D34" s="66"/>
      <c r="E34" s="71"/>
      <c r="F34" s="71"/>
      <c r="G34" s="67"/>
      <c r="H34" s="31" t="s">
        <v>46</v>
      </c>
      <c r="I34" s="29">
        <f>I33*0.2</f>
        <v>16746.920000000002</v>
      </c>
    </row>
    <row r="35" spans="1:256" ht="13.9" customHeight="1" x14ac:dyDescent="0.2">
      <c r="A35" s="27" t="s">
        <v>47</v>
      </c>
      <c r="B35" s="85" t="s">
        <v>48</v>
      </c>
      <c r="C35" s="86"/>
      <c r="D35" s="85"/>
      <c r="E35" s="87"/>
      <c r="F35" s="87"/>
      <c r="G35" s="86"/>
      <c r="H35" s="32" t="s">
        <v>49</v>
      </c>
      <c r="I35" s="33">
        <f>ROUND(I33+I34,2)</f>
        <v>100481.52</v>
      </c>
    </row>
    <row r="36" spans="1:256" x14ac:dyDescent="0.2">
      <c r="A36" s="34"/>
      <c r="B36" s="34"/>
      <c r="C36" s="34"/>
      <c r="D36" s="34"/>
      <c r="E36" s="34"/>
      <c r="F36" s="34"/>
      <c r="G36" s="34"/>
      <c r="H36" s="34"/>
      <c r="I36" s="34"/>
    </row>
    <row r="37" spans="1:256" s="36" customFormat="1" ht="15.75" x14ac:dyDescent="0.25">
      <c r="A37" s="40" t="s">
        <v>50</v>
      </c>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40"/>
      <c r="DU37" s="40"/>
      <c r="DV37" s="40"/>
      <c r="DW37" s="40"/>
      <c r="DX37" s="40"/>
      <c r="DY37" s="40"/>
      <c r="DZ37" s="40"/>
      <c r="EA37" s="40"/>
      <c r="EB37" s="40"/>
      <c r="EC37" s="40"/>
      <c r="ED37" s="40"/>
      <c r="EE37" s="40"/>
      <c r="EF37" s="40"/>
      <c r="EG37" s="40"/>
      <c r="EH37" s="40"/>
      <c r="EI37" s="40"/>
      <c r="EJ37" s="40"/>
      <c r="EK37" s="40"/>
      <c r="EL37" s="40"/>
      <c r="EM37" s="40"/>
      <c r="EN37" s="40"/>
      <c r="EO37" s="40"/>
      <c r="EP37" s="40"/>
      <c r="EQ37" s="40"/>
      <c r="ER37" s="40"/>
      <c r="ES37" s="40"/>
      <c r="ET37" s="40"/>
      <c r="EU37" s="40"/>
      <c r="EV37" s="40"/>
      <c r="EW37" s="40"/>
      <c r="EX37" s="40"/>
      <c r="EY37" s="40"/>
      <c r="EZ37" s="40"/>
      <c r="FA37" s="40"/>
      <c r="FB37" s="40"/>
      <c r="FC37" s="40"/>
      <c r="FD37" s="40"/>
      <c r="FE37" s="40"/>
      <c r="FF37" s="40"/>
      <c r="FG37" s="40"/>
      <c r="FH37" s="40"/>
      <c r="FI37" s="40"/>
      <c r="FJ37" s="40"/>
      <c r="FK37" s="40"/>
      <c r="FL37" s="40"/>
      <c r="FM37" s="40"/>
      <c r="FN37" s="40"/>
      <c r="FO37" s="40"/>
      <c r="FP37" s="40"/>
      <c r="FQ37" s="40"/>
      <c r="FR37" s="40"/>
      <c r="FS37" s="40"/>
      <c r="FT37" s="40"/>
      <c r="FU37" s="40"/>
      <c r="FV37" s="40"/>
      <c r="FW37" s="40"/>
      <c r="FX37" s="40"/>
      <c r="FY37" s="40"/>
      <c r="FZ37" s="40"/>
      <c r="GA37" s="40"/>
      <c r="GB37" s="40"/>
      <c r="GC37" s="40"/>
      <c r="GD37" s="40"/>
      <c r="GE37" s="40"/>
      <c r="GF37" s="40"/>
      <c r="GG37" s="40"/>
      <c r="GH37" s="40"/>
      <c r="GI37" s="40"/>
      <c r="GJ37" s="40"/>
      <c r="GK37" s="40"/>
      <c r="GL37" s="40"/>
      <c r="GM37" s="40"/>
      <c r="GN37" s="40"/>
      <c r="GO37" s="40"/>
      <c r="GP37" s="40"/>
      <c r="GQ37" s="40"/>
      <c r="GR37" s="40"/>
      <c r="GS37" s="40"/>
      <c r="GT37" s="40"/>
      <c r="GU37" s="40"/>
      <c r="GV37" s="40"/>
      <c r="GW37" s="40"/>
      <c r="GX37" s="40"/>
      <c r="GY37" s="40"/>
      <c r="GZ37" s="40"/>
      <c r="HA37" s="40"/>
      <c r="HB37" s="40"/>
      <c r="HC37" s="40"/>
      <c r="HD37" s="40"/>
      <c r="HE37" s="40"/>
      <c r="HF37" s="40"/>
      <c r="HG37" s="40"/>
      <c r="HH37" s="40"/>
      <c r="HI37" s="40"/>
      <c r="HJ37" s="40"/>
      <c r="HK37" s="40"/>
      <c r="HL37" s="40"/>
      <c r="HM37" s="40"/>
      <c r="HN37" s="40"/>
      <c r="HO37" s="40"/>
      <c r="HP37" s="40"/>
      <c r="HQ37" s="40"/>
      <c r="HR37" s="40"/>
      <c r="HS37" s="40"/>
      <c r="HT37" s="40"/>
      <c r="HU37" s="40"/>
      <c r="HV37" s="40"/>
      <c r="HW37" s="40"/>
      <c r="HX37" s="40"/>
      <c r="HY37" s="40"/>
      <c r="HZ37" s="40"/>
      <c r="IA37" s="40"/>
      <c r="IB37" s="40"/>
      <c r="IC37" s="40"/>
      <c r="ID37" s="40"/>
      <c r="IE37" s="40"/>
      <c r="IF37" s="40"/>
      <c r="IG37" s="40"/>
      <c r="IH37" s="40"/>
      <c r="II37" s="40"/>
      <c r="IJ37" s="40"/>
      <c r="IK37" s="40"/>
      <c r="IL37" s="40"/>
      <c r="IM37" s="40"/>
      <c r="IN37" s="40"/>
      <c r="IO37" s="40"/>
      <c r="IP37" s="40"/>
      <c r="IQ37" s="40"/>
      <c r="IR37" s="40"/>
      <c r="IS37" s="40"/>
      <c r="IT37" s="40"/>
      <c r="IU37" s="40"/>
      <c r="IV37" s="40"/>
    </row>
    <row r="38" spans="1:256" s="44" customFormat="1" ht="15.75" x14ac:dyDescent="0.25">
      <c r="A38" s="40" t="s">
        <v>61</v>
      </c>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c r="EV38" s="40"/>
      <c r="EW38" s="40"/>
      <c r="EX38" s="40"/>
      <c r="EY38" s="40"/>
      <c r="EZ38" s="40"/>
      <c r="FA38" s="40"/>
      <c r="FB38" s="40"/>
      <c r="FC38" s="40"/>
      <c r="FD38" s="40"/>
      <c r="FE38" s="40"/>
      <c r="FF38" s="40"/>
      <c r="FG38" s="40"/>
      <c r="FH38" s="40"/>
      <c r="FI38" s="40"/>
      <c r="FJ38" s="40"/>
      <c r="FK38" s="40"/>
      <c r="FL38" s="40"/>
      <c r="FM38" s="40"/>
      <c r="FN38" s="40"/>
      <c r="FO38" s="40"/>
      <c r="FP38" s="40"/>
      <c r="FQ38" s="40"/>
      <c r="FR38" s="40"/>
      <c r="FS38" s="40"/>
      <c r="FT38" s="40"/>
      <c r="FU38" s="40"/>
      <c r="FV38" s="40"/>
      <c r="FW38" s="40"/>
      <c r="FX38" s="40"/>
      <c r="FY38" s="40"/>
      <c r="FZ38" s="40"/>
      <c r="GA38" s="40"/>
      <c r="GB38" s="40"/>
      <c r="GC38" s="40"/>
      <c r="GD38" s="40"/>
      <c r="GE38" s="40"/>
      <c r="GF38" s="40"/>
      <c r="GG38" s="40"/>
      <c r="GH38" s="40"/>
      <c r="GI38" s="40"/>
      <c r="GJ38" s="40"/>
      <c r="GK38" s="40"/>
      <c r="GL38" s="40"/>
      <c r="GM38" s="40"/>
      <c r="GN38" s="40"/>
      <c r="GO38" s="40"/>
      <c r="GP38" s="40"/>
      <c r="GQ38" s="40"/>
      <c r="GR38" s="40"/>
      <c r="GS38" s="40"/>
      <c r="GT38" s="40"/>
      <c r="GU38" s="40"/>
      <c r="GV38" s="40"/>
      <c r="GW38" s="40"/>
      <c r="GX38" s="40"/>
      <c r="GY38" s="40"/>
      <c r="GZ38" s="40"/>
      <c r="HA38" s="40"/>
      <c r="HB38" s="40"/>
      <c r="HC38" s="40"/>
      <c r="HD38" s="40"/>
      <c r="HE38" s="40"/>
      <c r="HF38" s="40"/>
      <c r="HG38" s="40"/>
      <c r="HH38" s="40"/>
      <c r="HI38" s="40"/>
      <c r="HJ38" s="40"/>
      <c r="HK38" s="40"/>
      <c r="HL38" s="40"/>
      <c r="HM38" s="40"/>
      <c r="HN38" s="40"/>
      <c r="HO38" s="40"/>
      <c r="HP38" s="40"/>
      <c r="HQ38" s="40"/>
      <c r="HR38" s="40"/>
      <c r="HS38" s="40"/>
      <c r="HT38" s="40"/>
      <c r="HU38" s="40"/>
      <c r="HV38" s="40"/>
      <c r="HW38" s="40"/>
      <c r="HX38" s="40"/>
      <c r="HY38" s="40"/>
      <c r="HZ38" s="40"/>
      <c r="IA38" s="40"/>
      <c r="IB38" s="40"/>
      <c r="IC38" s="40"/>
      <c r="ID38" s="40"/>
      <c r="IE38" s="40"/>
      <c r="IF38" s="40"/>
      <c r="IG38" s="40"/>
      <c r="IH38" s="40"/>
      <c r="II38" s="40"/>
      <c r="IJ38" s="40"/>
      <c r="IK38" s="40"/>
      <c r="IL38" s="40"/>
      <c r="IM38" s="40"/>
      <c r="IN38" s="40"/>
      <c r="IO38" s="40"/>
      <c r="IP38" s="40"/>
      <c r="IQ38" s="40"/>
      <c r="IR38" s="40"/>
      <c r="IS38" s="40"/>
      <c r="IT38" s="40"/>
      <c r="IU38" s="40"/>
      <c r="IV38" s="40"/>
    </row>
    <row r="39" spans="1:256" s="45" customFormat="1" ht="15.75" x14ac:dyDescent="0.25">
      <c r="A39" s="40" t="s">
        <v>62</v>
      </c>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c r="FH39" s="40"/>
      <c r="FI39" s="40"/>
      <c r="FJ39" s="40"/>
      <c r="FK39" s="40"/>
      <c r="FL39" s="40"/>
      <c r="FM39" s="40"/>
      <c r="FN39" s="40"/>
      <c r="FO39" s="40"/>
      <c r="FP39" s="40"/>
      <c r="FQ39" s="40"/>
      <c r="FR39" s="40"/>
      <c r="FS39" s="40"/>
      <c r="FT39" s="40"/>
      <c r="FU39" s="40"/>
      <c r="FV39" s="40"/>
      <c r="FW39" s="40"/>
      <c r="FX39" s="40"/>
      <c r="FY39" s="40"/>
      <c r="FZ39" s="40"/>
      <c r="GA39" s="40"/>
      <c r="GB39" s="40"/>
      <c r="GC39" s="40"/>
      <c r="GD39" s="40"/>
      <c r="GE39" s="40"/>
      <c r="GF39" s="40"/>
      <c r="GG39" s="40"/>
      <c r="GH39" s="40"/>
      <c r="GI39" s="40"/>
      <c r="GJ39" s="40"/>
      <c r="GK39" s="40"/>
      <c r="GL39" s="40"/>
      <c r="GM39" s="40"/>
      <c r="GN39" s="40"/>
      <c r="GO39" s="40"/>
      <c r="GP39" s="40"/>
      <c r="GQ39" s="40"/>
      <c r="GR39" s="40"/>
      <c r="GS39" s="40"/>
      <c r="GT39" s="40"/>
      <c r="GU39" s="40"/>
      <c r="GV39" s="40"/>
      <c r="GW39" s="40"/>
      <c r="GX39" s="40"/>
      <c r="GY39" s="40"/>
      <c r="GZ39" s="40"/>
      <c r="HA39" s="40"/>
      <c r="HB39" s="40"/>
      <c r="HC39" s="40"/>
      <c r="HD39" s="40"/>
      <c r="HE39" s="40"/>
      <c r="HF39" s="40"/>
      <c r="HG39" s="40"/>
      <c r="HH39" s="40"/>
      <c r="HI39" s="40"/>
      <c r="HJ39" s="40"/>
      <c r="HK39" s="40"/>
      <c r="HL39" s="40"/>
      <c r="HM39" s="40"/>
      <c r="HN39" s="40"/>
      <c r="HO39" s="40"/>
      <c r="HP39" s="40"/>
      <c r="HQ39" s="40"/>
      <c r="HR39" s="40"/>
      <c r="HS39" s="40"/>
      <c r="HT39" s="40"/>
      <c r="HU39" s="40"/>
      <c r="HV39" s="40"/>
      <c r="HW39" s="40"/>
      <c r="HX39" s="40"/>
      <c r="HY39" s="40"/>
      <c r="HZ39" s="40"/>
      <c r="IA39" s="40"/>
      <c r="IB39" s="40"/>
      <c r="IC39" s="40"/>
      <c r="ID39" s="40"/>
      <c r="IE39" s="40"/>
      <c r="IF39" s="40"/>
      <c r="IG39" s="40"/>
      <c r="IH39" s="40"/>
      <c r="II39" s="40"/>
      <c r="IJ39" s="40"/>
      <c r="IK39" s="40"/>
      <c r="IL39" s="40"/>
      <c r="IM39" s="40"/>
      <c r="IN39" s="40"/>
      <c r="IO39" s="40"/>
      <c r="IP39" s="40"/>
      <c r="IQ39" s="40"/>
      <c r="IR39" s="40"/>
      <c r="IS39" s="40"/>
      <c r="IT39" s="40"/>
      <c r="IU39" s="40"/>
      <c r="IV39" s="40"/>
    </row>
    <row r="40" spans="1:256" s="36" customFormat="1" ht="15.75" x14ac:dyDescent="0.25">
      <c r="A40" s="41" t="s">
        <v>51</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c r="GU40" s="40"/>
      <c r="GV40" s="40"/>
      <c r="GW40" s="40"/>
      <c r="GX40" s="40"/>
      <c r="GY40" s="40"/>
      <c r="GZ40" s="40"/>
      <c r="HA40" s="40"/>
      <c r="HB40" s="40"/>
      <c r="HC40" s="40"/>
      <c r="HD40" s="40"/>
      <c r="HE40" s="40"/>
      <c r="HF40" s="40"/>
      <c r="HG40" s="40"/>
      <c r="HH40" s="40"/>
      <c r="HI40" s="40"/>
      <c r="HJ40" s="40"/>
      <c r="HK40" s="40"/>
      <c r="HL40" s="40"/>
      <c r="HM40" s="40"/>
      <c r="HN40" s="40"/>
      <c r="HO40" s="40"/>
      <c r="HP40" s="40"/>
      <c r="HQ40" s="40"/>
      <c r="HR40" s="40"/>
      <c r="HS40" s="40"/>
      <c r="HT40" s="40"/>
      <c r="HU40" s="40"/>
      <c r="HV40" s="40"/>
      <c r="HW40" s="40"/>
      <c r="HX40" s="40"/>
      <c r="HY40" s="40"/>
      <c r="HZ40" s="40"/>
      <c r="IA40" s="40"/>
      <c r="IB40" s="40"/>
      <c r="IC40" s="40"/>
      <c r="ID40" s="40"/>
      <c r="IE40" s="40"/>
      <c r="IF40" s="40"/>
      <c r="IG40" s="40"/>
      <c r="IH40" s="40"/>
      <c r="II40" s="40"/>
      <c r="IJ40" s="40"/>
      <c r="IK40" s="40"/>
      <c r="IL40" s="40"/>
      <c r="IM40" s="40"/>
      <c r="IN40" s="40"/>
      <c r="IO40" s="40"/>
      <c r="IP40" s="40"/>
      <c r="IQ40" s="40"/>
      <c r="IR40" s="40"/>
      <c r="IS40" s="40"/>
      <c r="IT40" s="40"/>
      <c r="IU40" s="40"/>
      <c r="IV40" s="40"/>
    </row>
    <row r="41" spans="1:256" s="36" customFormat="1" ht="15.75" x14ac:dyDescent="0.25">
      <c r="A41" s="40" t="s">
        <v>63</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c r="GE41" s="40"/>
      <c r="GF41" s="40"/>
      <c r="GG41" s="40"/>
      <c r="GH41" s="40"/>
      <c r="GI41" s="40"/>
      <c r="GJ41" s="40"/>
      <c r="GK41" s="40"/>
      <c r="GL41" s="40"/>
      <c r="GM41" s="40"/>
      <c r="GN41" s="40"/>
      <c r="GO41" s="40"/>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40"/>
      <c r="IJ41" s="40"/>
      <c r="IK41" s="40"/>
      <c r="IL41" s="40"/>
      <c r="IM41" s="40"/>
      <c r="IN41" s="40"/>
      <c r="IO41" s="40"/>
      <c r="IP41" s="40"/>
      <c r="IQ41" s="40"/>
      <c r="IR41" s="40"/>
      <c r="IS41" s="40"/>
      <c r="IT41" s="40"/>
      <c r="IU41" s="40"/>
      <c r="IV41" s="40"/>
    </row>
    <row r="42" spans="1:256" s="44" customFormat="1" ht="15" x14ac:dyDescent="0.25">
      <c r="A42" s="46"/>
      <c r="B42" s="46"/>
      <c r="C42" s="46"/>
      <c r="D42" s="46"/>
      <c r="E42" s="46"/>
      <c r="F42" s="46"/>
      <c r="G42" s="46"/>
      <c r="H42" s="46"/>
      <c r="I42" s="46"/>
    </row>
    <row r="43" spans="1:256" s="45" customFormat="1" ht="11.25" x14ac:dyDescent="0.2">
      <c r="A43" s="84"/>
      <c r="B43" s="84"/>
      <c r="C43" s="84"/>
      <c r="D43" s="84"/>
      <c r="E43" s="84"/>
      <c r="F43" s="84"/>
      <c r="G43" s="84"/>
      <c r="H43" s="84"/>
      <c r="I43" s="84"/>
    </row>
    <row r="44" spans="1:256" s="45" customFormat="1" ht="12.75" customHeight="1" x14ac:dyDescent="0.2">
      <c r="A44" s="84"/>
      <c r="B44" s="84"/>
      <c r="C44" s="84"/>
      <c r="D44" s="84"/>
      <c r="E44" s="84"/>
      <c r="F44" s="84"/>
      <c r="G44" s="84"/>
      <c r="H44" s="84"/>
      <c r="I44" s="84"/>
    </row>
    <row r="45" spans="1:256" s="35" customFormat="1" x14ac:dyDescent="0.2"/>
  </sheetData>
  <mergeCells count="50">
    <mergeCell ref="A43:I43"/>
    <mergeCell ref="A44:I44"/>
    <mergeCell ref="B34:C34"/>
    <mergeCell ref="D34:G34"/>
    <mergeCell ref="B35:C35"/>
    <mergeCell ref="D35:G35"/>
    <mergeCell ref="B25:C25"/>
    <mergeCell ref="D25:G25"/>
    <mergeCell ref="B26:C26"/>
    <mergeCell ref="D26:G26"/>
    <mergeCell ref="B27:C27"/>
    <mergeCell ref="D27:G27"/>
    <mergeCell ref="B32:C32"/>
    <mergeCell ref="D32:G32"/>
    <mergeCell ref="B33:C33"/>
    <mergeCell ref="D33:G33"/>
    <mergeCell ref="B28:C28"/>
    <mergeCell ref="D28:G28"/>
    <mergeCell ref="B29:C29"/>
    <mergeCell ref="D29:G29"/>
    <mergeCell ref="B30:C30"/>
    <mergeCell ref="D30:G30"/>
    <mergeCell ref="B31:C31"/>
    <mergeCell ref="D31:G31"/>
    <mergeCell ref="B17:C17"/>
    <mergeCell ref="D17:G17"/>
    <mergeCell ref="B18:C18"/>
    <mergeCell ref="D18:G18"/>
    <mergeCell ref="B24:C24"/>
    <mergeCell ref="D24:G24"/>
    <mergeCell ref="B19:C19"/>
    <mergeCell ref="D19:G19"/>
    <mergeCell ref="B20:C20"/>
    <mergeCell ref="D20:G20"/>
    <mergeCell ref="B21:C21"/>
    <mergeCell ref="D21:G21"/>
    <mergeCell ref="B22:C22"/>
    <mergeCell ref="D22:G22"/>
    <mergeCell ref="B23:C23"/>
    <mergeCell ref="D23:G23"/>
    <mergeCell ref="C1:I1"/>
    <mergeCell ref="A13:I13"/>
    <mergeCell ref="B15:C15"/>
    <mergeCell ref="D15:G15"/>
    <mergeCell ref="B16:C16"/>
    <mergeCell ref="D16:G16"/>
    <mergeCell ref="A3:D3"/>
    <mergeCell ref="A4:C4"/>
    <mergeCell ref="A10:I10"/>
    <mergeCell ref="A11:I11"/>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ТП-538 Гвардейская</vt:lpstr>
      <vt:lpstr>'ТП-538 Гвардейская'!Заголовки_для_печати</vt:lpstr>
      <vt:lpstr>'ТП-538 Гвардейская'!Область_печати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2022-02-01T10:45:31Z</dcterms:modified>
</cp:coreProperties>
</file>