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КТП и КЛ Рубеж" sheetId="2" r:id="rId1"/>
  </sheets>
  <definedNames>
    <definedName name="_xlnm.Print_Titles" localSheetId="0">'КТП и КЛ Рубеж'!$16:$16</definedName>
    <definedName name="_xlnm.Print_Area" localSheetId="0">'КТП и КЛ Рубеж'!$A$1:$I$50</definedName>
  </definedNames>
  <calcPr calcId="152511"/>
</workbook>
</file>

<file path=xl/calcChain.xml><?xml version="1.0" encoding="utf-8"?>
<calcChain xmlns="http://schemas.openxmlformats.org/spreadsheetml/2006/main">
  <c r="I31" i="2" l="1"/>
  <c r="I24" i="2"/>
  <c r="I17" i="2"/>
  <c r="I36" i="2" l="1"/>
  <c r="I37" i="2" l="1"/>
  <c r="I40" i="2" l="1"/>
  <c r="I41" i="2" s="1"/>
  <c r="I42" i="2" s="1"/>
</calcChain>
</file>

<file path=xl/sharedStrings.xml><?xml version="1.0" encoding="utf-8"?>
<sst xmlns="http://schemas.openxmlformats.org/spreadsheetml/2006/main" count="92" uniqueCount="68">
  <si>
    <t>Директор</t>
  </si>
  <si>
    <t>Смета № 1</t>
  </si>
  <si>
    <t xml:space="preserve">на  рабочую документацию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</si>
  <si>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</si>
  <si>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</si>
  <si>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</si>
  <si>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</si>
  <si>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</si>
  <si>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</si>
  <si>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</si>
  <si>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</si>
  <si>
    <t>Коэффициенты</t>
  </si>
  <si>
    <t>Стадия: Рабочий проект</t>
  </si>
  <si>
    <t>Разделы документации</t>
  </si>
  <si>
    <t>2</t>
  </si>
  <si>
    <t>Кабельные линии напряжением до 35 кВ. Интервалы протяженности до 100 м. АСБл-10-3х150мм2 -2х50м</t>
  </si>
  <si>
    <t>Стадия: Рабочая документация</t>
  </si>
  <si>
    <t>Кст = 0.6</t>
  </si>
  <si>
    <t>K1 = 1.1
Глава 2.8, п.2.8.1.1</t>
  </si>
  <si>
    <t>K2 = 1.4
Глава 2.8, п.2.8.1.1</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</si>
  <si>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</si>
  <si>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</si>
  <si>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</si>
  <si>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</si>
  <si>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Кст = 0.50</t>
  </si>
  <si>
    <t>(100%) = 100%</t>
  </si>
  <si>
    <t>4</t>
  </si>
  <si>
    <t>Итого по смете:</t>
  </si>
  <si>
    <t>5</t>
  </si>
  <si>
    <t>Сбор исходных данных</t>
  </si>
  <si>
    <t>10% от п.3</t>
  </si>
  <si>
    <t>9</t>
  </si>
  <si>
    <t xml:space="preserve">Инженерно-геодезические изыскания
</t>
  </si>
  <si>
    <t>6</t>
  </si>
  <si>
    <t xml:space="preserve">Согласование с организациями города
</t>
  </si>
  <si>
    <t>7</t>
  </si>
  <si>
    <t>Итого без НДС</t>
  </si>
  <si>
    <t>Сумма от п.4-6</t>
  </si>
  <si>
    <t>8</t>
  </si>
  <si>
    <t>НДС</t>
  </si>
  <si>
    <t>20% от п.6</t>
  </si>
  <si>
    <t>Всего по смете:</t>
  </si>
  <si>
    <t>Сумма от п.6-7</t>
  </si>
  <si>
    <t>Составил:</t>
  </si>
  <si>
    <t>Проверил:</t>
  </si>
  <si>
    <t>Трансформаторные подстанции напряжением 6-20/0,4 кВ: закрытая двухтрансформаторная с распределительным устройством высокого напряжения, мощностью до 2х630 кВ•А и количеством ячеек до 6</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</si>
  <si>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Х=60(м) 
Количество = 2</t>
  </si>
  <si>
    <t>Коммунальные инженерные сети и сооружения, 2012 г. Таблица № 37. Трансформаторные подстанции напряжением 6-20/0,4-10 кВ, распределительные и секционирующие пункты напряжением 6-20 кВ
A=68.38 тыс.руб; B= - тыс.руб;
Количество х= 1</t>
  </si>
  <si>
    <t>(2.0%+6.0%+15.0%+9.0%+9.0%+5.0%+7.0%) = 53.0%</t>
  </si>
  <si>
    <t>Проектирование новой КТП с монтажом комплекта оборудования (трансформатор ТСГДЛ 630кВА Uн=6/0,4кВ – 2шт) по адресу: г. Саратов, Бабушкин взвоз/ Набережная Космонавтов.
Проектирование 2КЛ-6кВ от разных секций шин РУ-6кВ РП-Бабушкин до новой КТП.  Установка прибора учета расхода электроэнергии.</t>
  </si>
  <si>
    <t xml:space="preserve">   Приложение  № _____ к договору № _______ от "____"_________________ 2023г. </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</si>
  <si>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</si>
  <si>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</si>
  <si>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</si>
  <si>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</si>
  <si>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</si>
  <si>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</si>
  <si>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</si>
  <si>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</si>
  <si>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</si>
  <si>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2023г.</t>
  </si>
  <si>
    <t>Ведущий инженер-сметчик ООО "ГЭС"</t>
  </si>
  <si>
    <t xml:space="preserve">_____________________ГолахО.И. </t>
  </si>
  <si>
    <t>_____________________ Шокурова Ю.Н.</t>
  </si>
  <si>
    <t>Ктек=5.42
2 кв 2023 (ПР), Письмо Минстроя России от 02.05.2023 г. №24756-ИФ/09 прил.5</t>
  </si>
  <si>
    <t>(А*Х)) * Кст * Ктек * K1
(68380*1)) * * 0.5 * 5.42 * 0.53</t>
  </si>
  <si>
    <t>(A + B * Xзад) * Количество * Кст * Ктек * K1 
(11960 руб + 1 * 60) * 2 * 0.6 * 5.42 * 1.1 * 1.4* 0.825</t>
  </si>
  <si>
    <t>(A + B * Xзад) * Количество * Кст * Ктек
(0 руб + 800 руб * 1) * 1* 0.50 *5.42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</si>
</sst>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1">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2" fillId="0" borderId="0"/>
    <xf numFmtId="0" fontId="3" fillId="0" borderId="0"/>
    <xf numFmtId="0" fontId="1" fillId="0" borderId="0"/>
    <xf numFmtId="0" fontId="2" fillId="0" borderId="0"/>
    <xf numFmtId="164" fontId="3" fillId="0" borderId="0" applyFont="0" applyFill="0" applyBorder="0" applyAlignment="0" applyProtection="0"/>
    <xf numFmtId="0" fontId="1" fillId="0" borderId="0"/>
  </cellStyleXfs>
  <cellXfs count="107">
    <xf numFmtId="0" fontId="0" fillId="0" borderId="0" xfId="0"/>
    <xf numFmtId="0" fontId="4" fillId="0" borderId="0" xfId="3" applyFont="1"/>
    <xf numFmtId="0" fontId="6" fillId="0" borderId="0" xfId="3" applyFont="1"/>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2" fontId="4" fillId="0" borderId="0" xfId="3" applyNumberFormat="1" applyFont="1" applyAlignment="1">
      <alignment vertical="top"/>
    </xf>
    <xf numFmtId="49" fontId="11" fillId="0" borderId="17" xfId="3" applyNumberFormat="1" applyFont="1" applyBorder="1" applyAlignment="1">
      <alignment horizontal="right" vertical="top" wrapText="1"/>
    </xf>
    <xf numFmtId="0" fontId="11" fillId="0" borderId="17" xfId="3" applyNumberFormat="1" applyFont="1" applyBorder="1" applyAlignment="1">
      <alignment horizontal="left" vertical="top" wrapText="1"/>
    </xf>
    <xf numFmtId="0" fontId="11" fillId="0" borderId="17" xfId="3" applyNumberFormat="1" applyFont="1" applyBorder="1" applyAlignment="1">
      <alignment horizontal="right" vertical="top" wrapText="1"/>
    </xf>
    <xf numFmtId="49" fontId="11" fillId="0" borderId="13" xfId="3" applyNumberFormat="1" applyFont="1" applyBorder="1" applyAlignment="1">
      <alignment horizontal="right" vertical="top" wrapText="1"/>
    </xf>
    <xf numFmtId="0" fontId="5" fillId="0" borderId="13" xfId="3" applyNumberFormat="1" applyFont="1" applyBorder="1" applyAlignment="1">
      <alignment horizontal="left" vertical="top" wrapText="1"/>
    </xf>
    <xf numFmtId="0" fontId="5" fillId="0" borderId="13" xfId="3" applyNumberFormat="1" applyFont="1" applyBorder="1" applyAlignment="1">
      <alignment horizontal="right" vertical="top" wrapText="1"/>
    </xf>
    <xf numFmtId="49" fontId="11" fillId="0" borderId="24" xfId="3" applyNumberFormat="1" applyFont="1" applyBorder="1" applyAlignment="1">
      <alignment horizontal="right" vertical="top" wrapText="1"/>
    </xf>
    <xf numFmtId="0" fontId="12" fillId="0" borderId="24" xfId="3" applyNumberFormat="1" applyFont="1" applyBorder="1" applyAlignment="1">
      <alignment horizontal="left" vertical="top" wrapText="1"/>
    </xf>
    <xf numFmtId="0" fontId="5" fillId="0" borderId="24" xfId="3" applyNumberFormat="1" applyFont="1" applyBorder="1" applyAlignment="1">
      <alignment horizontal="right" vertical="top" wrapText="1"/>
    </xf>
    <xf numFmtId="49" fontId="11" fillId="0" borderId="9" xfId="3" applyNumberFormat="1" applyFont="1" applyBorder="1" applyAlignment="1">
      <alignment horizontal="center" vertical="top" wrapText="1"/>
    </xf>
    <xf numFmtId="0" fontId="12"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0" fontId="13" fillId="0" borderId="24" xfId="3" applyNumberFormat="1" applyFont="1" applyBorder="1" applyAlignment="1">
      <alignment horizontal="left" vertical="top" wrapText="1"/>
    </xf>
    <xf numFmtId="49" fontId="11" fillId="0" borderId="24" xfId="3" applyNumberFormat="1" applyFont="1" applyBorder="1" applyAlignment="1">
      <alignment horizontal="center" vertical="top" wrapText="1"/>
    </xf>
    <xf numFmtId="0" fontId="11" fillId="0" borderId="24" xfId="3" applyNumberFormat="1" applyFont="1" applyBorder="1" applyAlignment="1">
      <alignment horizontal="left" vertical="top" wrapText="1"/>
    </xf>
    <xf numFmtId="4" fontId="11" fillId="0" borderId="24" xfId="3" applyNumberFormat="1" applyFont="1" applyBorder="1" applyAlignment="1">
      <alignment horizontal="right" vertical="top" wrapText="1"/>
    </xf>
    <xf numFmtId="4" fontId="4" fillId="0" borderId="0" xfId="3" applyNumberFormat="1" applyFont="1"/>
    <xf numFmtId="49" fontId="11" fillId="0" borderId="27" xfId="3" applyNumberFormat="1" applyFont="1" applyBorder="1" applyAlignment="1">
      <alignment horizontal="center" vertical="top" wrapText="1"/>
    </xf>
    <xf numFmtId="0" fontId="5" fillId="0" borderId="27" xfId="3" applyNumberFormat="1" applyFont="1" applyBorder="1" applyAlignment="1">
      <alignment horizontal="left" vertical="top" wrapText="1"/>
    </xf>
    <xf numFmtId="4" fontId="5" fillId="0" borderId="27" xfId="3" applyNumberFormat="1" applyFont="1" applyBorder="1" applyAlignment="1">
      <alignment horizontal="right" vertical="top" wrapText="1"/>
    </xf>
    <xf numFmtId="4" fontId="5" fillId="0" borderId="27" xfId="3" applyNumberFormat="1" applyFont="1" applyFill="1" applyBorder="1" applyAlignment="1">
      <alignment horizontal="right" vertical="top" wrapText="1"/>
    </xf>
    <xf numFmtId="0" fontId="13" fillId="0" borderId="27" xfId="3" applyNumberFormat="1" applyFont="1" applyBorder="1" applyAlignment="1">
      <alignment horizontal="left" vertical="top" wrapText="1"/>
    </xf>
    <xf numFmtId="0" fontId="14" fillId="0" borderId="27" xfId="3" applyNumberFormat="1" applyFont="1" applyBorder="1" applyAlignment="1">
      <alignment horizontal="left" vertical="top" wrapText="1"/>
    </xf>
    <xf numFmtId="4" fontId="11" fillId="0" borderId="27" xfId="3" applyNumberFormat="1" applyFont="1" applyBorder="1" applyAlignment="1">
      <alignment horizontal="right" vertical="top" wrapText="1"/>
    </xf>
    <xf numFmtId="0" fontId="5" fillId="0" borderId="0" xfId="3" applyNumberFormat="1" applyFont="1" applyAlignment="1">
      <alignment wrapText="1"/>
    </xf>
    <xf numFmtId="0" fontId="5" fillId="0" borderId="21"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0" xfId="0" applyFont="1"/>
    <xf numFmtId="0" fontId="5" fillId="0" borderId="0" xfId="0" applyNumberFormat="1" applyFont="1"/>
    <xf numFmtId="0" fontId="5" fillId="0" borderId="0" xfId="0" applyNumberFormat="1" applyFont="1" applyAlignment="1"/>
    <xf numFmtId="0" fontId="5" fillId="0" borderId="0" xfId="0" applyNumberFormat="1" applyFont="1" applyAlignment="1">
      <alignment horizontal="left" vertical="top" wrapText="1"/>
    </xf>
    <xf numFmtId="0" fontId="5" fillId="0" borderId="0" xfId="0" applyNumberFormat="1" applyFont="1" applyAlignment="1">
      <alignment vertical="top"/>
    </xf>
    <xf numFmtId="0" fontId="15" fillId="0" borderId="0" xfId="0" applyFont="1"/>
    <xf numFmtId="0" fontId="4" fillId="0" borderId="0" xfId="0" applyFont="1"/>
    <xf numFmtId="0" fontId="16" fillId="0" borderId="0" xfId="0" applyFont="1"/>
    <xf numFmtId="0" fontId="16" fillId="0" borderId="0" xfId="0" applyFont="1" applyAlignment="1">
      <alignment horizontal="left" vertical="center"/>
    </xf>
    <xf numFmtId="0" fontId="15" fillId="0" borderId="0" xfId="0" applyFont="1" applyAlignment="1">
      <alignment horizontal="left" vertical="center"/>
    </xf>
    <xf numFmtId="0" fontId="5" fillId="0" borderId="0" xfId="0" applyNumberFormat="1" applyFont="1" applyAlignment="1">
      <alignment wrapText="1"/>
    </xf>
    <xf numFmtId="0" fontId="10" fillId="0" borderId="0" xfId="0" applyNumberFormat="1" applyFont="1" applyAlignment="1">
      <alignment wrapText="1"/>
    </xf>
    <xf numFmtId="0" fontId="5" fillId="0" borderId="0" xfId="0" applyNumberFormat="1" applyFont="1" applyAlignment="1">
      <alignment horizontal="left" wrapText="1"/>
    </xf>
    <xf numFmtId="0" fontId="5" fillId="0" borderId="28" xfId="3" applyNumberFormat="1" applyFont="1" applyBorder="1" applyAlignment="1">
      <alignment horizontal="left" vertical="top" wrapText="1"/>
    </xf>
    <xf numFmtId="0" fontId="5" fillId="0" borderId="29" xfId="3" applyNumberFormat="1" applyFont="1" applyBorder="1" applyAlignment="1">
      <alignment horizontal="left" vertical="top" wrapText="1"/>
    </xf>
    <xf numFmtId="0" fontId="5" fillId="0" borderId="30" xfId="3" applyNumberFormat="1" applyFont="1" applyBorder="1" applyAlignment="1">
      <alignment horizontal="left" vertical="top" wrapText="1"/>
    </xf>
    <xf numFmtId="0" fontId="11" fillId="0" borderId="28" xfId="3" applyNumberFormat="1" applyFont="1" applyBorder="1" applyAlignment="1">
      <alignment horizontal="left" vertical="top" wrapText="1"/>
    </xf>
    <xf numFmtId="0" fontId="11" fillId="0" borderId="29" xfId="3" applyNumberFormat="1" applyFont="1" applyBorder="1" applyAlignment="1">
      <alignment horizontal="left" vertical="top" wrapText="1"/>
    </xf>
    <xf numFmtId="0" fontId="11" fillId="0" borderId="30" xfId="3" applyNumberFormat="1" applyFont="1" applyBorder="1" applyAlignment="1">
      <alignment horizontal="left" vertical="top" wrapText="1"/>
    </xf>
    <xf numFmtId="0" fontId="5" fillId="0" borderId="18" xfId="3" applyNumberFormat="1" applyFont="1" applyBorder="1" applyAlignment="1">
      <alignment horizontal="center" vertical="top" wrapText="1"/>
    </xf>
    <xf numFmtId="0" fontId="5" fillId="0" borderId="20" xfId="3" applyNumberFormat="1" applyFont="1" applyBorder="1" applyAlignment="1">
      <alignment horizontal="center" vertical="top" wrapText="1"/>
    </xf>
    <xf numFmtId="0" fontId="5" fillId="0" borderId="19" xfId="3" applyNumberFormat="1" applyFont="1" applyBorder="1" applyAlignment="1">
      <alignment horizontal="center" vertical="top" wrapText="1"/>
    </xf>
    <xf numFmtId="0" fontId="5" fillId="0" borderId="28" xfId="3" applyNumberFormat="1" applyFont="1" applyBorder="1" applyAlignment="1">
      <alignment horizontal="center" vertical="top" wrapText="1"/>
    </xf>
    <xf numFmtId="0" fontId="5" fillId="0" borderId="30" xfId="3" applyNumberFormat="1" applyFont="1" applyBorder="1" applyAlignment="1">
      <alignment horizontal="center" vertical="top" wrapText="1"/>
    </xf>
    <xf numFmtId="0" fontId="5" fillId="0" borderId="29" xfId="3" applyNumberFormat="1" applyFont="1" applyBorder="1" applyAlignment="1">
      <alignment horizontal="center" vertical="top"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0" fontId="11" fillId="0" borderId="25" xfId="3" applyNumberFormat="1" applyFont="1" applyBorder="1" applyAlignment="1">
      <alignment horizontal="left" vertical="top" wrapText="1"/>
    </xf>
    <xf numFmtId="0" fontId="11" fillId="0" borderId="26" xfId="3" applyNumberFormat="1" applyFont="1" applyBorder="1" applyAlignment="1">
      <alignment horizontal="left" vertical="top" wrapText="1"/>
    </xf>
    <xf numFmtId="0" fontId="11" fillId="0" borderId="1" xfId="3" applyNumberFormat="1" applyFont="1" applyBorder="1" applyAlignment="1">
      <alignment horizontal="left" vertical="top" wrapText="1"/>
    </xf>
    <xf numFmtId="0" fontId="11" fillId="0" borderId="18" xfId="3" applyNumberFormat="1" applyFont="1" applyBorder="1" applyAlignment="1">
      <alignment horizontal="left" vertical="top" wrapText="1"/>
    </xf>
    <xf numFmtId="0" fontId="11" fillId="0" borderId="19" xfId="3" applyNumberFormat="1" applyFont="1" applyBorder="1" applyAlignment="1">
      <alignment horizontal="left" vertical="top" wrapText="1"/>
    </xf>
    <xf numFmtId="0" fontId="11" fillId="0" borderId="20" xfId="3" applyNumberFormat="1" applyFont="1" applyBorder="1" applyAlignment="1">
      <alignment horizontal="left" vertical="top" wrapText="1"/>
    </xf>
    <xf numFmtId="0" fontId="5" fillId="0" borderId="21"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11" fillId="0" borderId="10" xfId="3" applyNumberFormat="1" applyFont="1" applyBorder="1" applyAlignment="1">
      <alignment horizontal="left" vertical="top" wrapText="1"/>
    </xf>
    <xf numFmtId="0" fontId="11" fillId="0" borderId="11" xfId="3" applyNumberFormat="1" applyFont="1" applyBorder="1" applyAlignment="1">
      <alignment horizontal="left" vertical="top" wrapText="1"/>
    </xf>
    <xf numFmtId="0" fontId="12" fillId="0" borderId="10" xfId="3" applyNumberFormat="1" applyFont="1" applyBorder="1" applyAlignment="1">
      <alignment horizontal="left" vertical="top" wrapText="1"/>
    </xf>
    <xf numFmtId="0" fontId="12" fillId="0" borderId="12" xfId="3" applyNumberFormat="1" applyFont="1" applyBorder="1" applyAlignment="1">
      <alignment horizontal="left" vertical="top" wrapText="1"/>
    </xf>
    <xf numFmtId="0" fontId="12" fillId="0" borderId="11" xfId="3" applyNumberFormat="1" applyFont="1" applyBorder="1" applyAlignment="1">
      <alignment horizontal="left" vertical="top"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0"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 fontId="5" fillId="0" borderId="16" xfId="3" applyNumberFormat="1" applyFont="1" applyBorder="1" applyAlignment="1">
      <alignment horizontal="right" vertical="top" wrapText="1"/>
    </xf>
    <xf numFmtId="0" fontId="5" fillId="0" borderId="9"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10" fillId="0" borderId="0" xfId="0" applyNumberFormat="1" applyFont="1" applyAlignment="1">
      <alignment wrapText="1"/>
    </xf>
    <xf numFmtId="0" fontId="12" fillId="0" borderId="0" xfId="0" applyNumberFormat="1" applyFont="1" applyAlignment="1">
      <alignment horizontal="center" wrapText="1"/>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5" fillId="0" borderId="0" xfId="0" applyNumberFormat="1" applyFont="1" applyAlignment="1">
      <alignment horizontal="left" vertical="top" wrapText="1"/>
    </xf>
    <xf numFmtId="0" fontId="4" fillId="0" borderId="0" xfId="3" applyFont="1" applyAlignment="1">
      <alignment horizontal="center" wrapText="1"/>
    </xf>
    <xf numFmtId="0" fontId="6" fillId="0" borderId="0" xfId="3" applyFont="1" applyAlignment="1">
      <alignment horizontal="center"/>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49" fontId="11" fillId="0" borderId="9" xfId="3" applyNumberFormat="1" applyFont="1" applyBorder="1" applyAlignment="1">
      <alignment horizontal="center" vertical="top" wrapText="1"/>
    </xf>
    <xf numFmtId="49" fontId="11" fillId="0" borderId="13" xfId="3" applyNumberFormat="1" applyFont="1" applyBorder="1" applyAlignment="1">
      <alignment horizontal="center" vertical="top" wrapText="1"/>
    </xf>
    <xf numFmtId="0" fontId="11" fillId="0" borderId="14" xfId="3" applyNumberFormat="1" applyFont="1" applyBorder="1" applyAlignment="1">
      <alignment horizontal="left" vertical="top" wrapText="1"/>
    </xf>
    <xf numFmtId="0" fontId="11" fillId="0" borderId="15" xfId="3" applyNumberFormat="1" applyFont="1" applyBorder="1" applyAlignment="1">
      <alignment horizontal="left" vertical="top" wrapText="1"/>
    </xf>
  </cellXfs>
  <cellStyles count="7">
    <cellStyle name="Обычный" xfId="0" builtinId="0"/>
    <cellStyle name="Обычный 2" xfId="2"/>
    <cellStyle name="Обычный 3" xfId="1"/>
    <cellStyle name="Обычный 3 2" xfId="6"/>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tabSelected="1" zoomScaleNormal="100" workbookViewId="0">
      <selection activeCell="J41" sqref="J41"/>
    </sheetView>
  </sheetViews>
  <sheetFormatPr defaultColWidth="9.140625" defaultRowHeight="14.25" x14ac:dyDescent="0.2"/>
  <cols>
    <col min="1" max="1" width="5.7109375" style="1" customWidth="1"/>
    <col min="2" max="3" width="8.28515625" style="1" customWidth="1"/>
    <col min="4" max="7" width="10.28515625" style="1" customWidth="1"/>
    <col min="8" max="8" width="13" style="1" customWidth="1"/>
    <col min="9" max="9" width="16.42578125" style="1" customWidth="1"/>
    <col min="10" max="10" width="12.7109375" style="1" customWidth="1"/>
    <col min="11" max="11" width="13.28515625" style="1" customWidth="1"/>
    <col min="12" max="16384" width="9.140625" style="1"/>
  </cols>
  <sheetData>
    <row r="1" spans="1:256" s="40" customFormat="1" x14ac:dyDescent="0.2">
      <c r="A1" s="39"/>
      <c r="B1" s="39"/>
      <c r="C1" s="92" t="s">
        <v>50</v>
      </c>
      <c r="D1" s="92"/>
      <c r="E1" s="92"/>
      <c r="F1" s="92"/>
      <c r="G1" s="92"/>
      <c r="H1" s="92"/>
      <c r="I1" s="92"/>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39"/>
      <c r="FR1" s="39"/>
      <c r="FS1" s="39"/>
      <c r="FT1" s="39"/>
      <c r="FU1" s="39"/>
      <c r="FV1" s="39"/>
      <c r="FW1" s="39"/>
      <c r="FX1" s="39"/>
      <c r="FY1" s="39"/>
      <c r="FZ1" s="39"/>
      <c r="GA1" s="39"/>
      <c r="GB1" s="39"/>
      <c r="GC1" s="39"/>
      <c r="GD1" s="39"/>
      <c r="GE1" s="39"/>
      <c r="GF1" s="39"/>
      <c r="GG1" s="39"/>
      <c r="GH1" s="39"/>
      <c r="GI1" s="39"/>
      <c r="GJ1" s="39"/>
      <c r="GK1" s="39"/>
      <c r="GL1" s="39"/>
      <c r="GM1" s="39"/>
      <c r="GN1" s="39"/>
      <c r="GO1" s="39"/>
      <c r="GP1" s="39"/>
      <c r="GQ1" s="39"/>
      <c r="GR1" s="39"/>
      <c r="GS1" s="39"/>
      <c r="GT1" s="39"/>
      <c r="GU1" s="39"/>
      <c r="GV1" s="39"/>
      <c r="GW1" s="39"/>
      <c r="GX1" s="39"/>
      <c r="GY1" s="39"/>
      <c r="GZ1" s="39"/>
      <c r="HA1" s="39"/>
      <c r="HB1" s="39"/>
      <c r="HC1" s="39"/>
      <c r="HD1" s="39"/>
      <c r="HE1" s="39"/>
      <c r="HF1" s="39"/>
      <c r="HG1" s="39"/>
      <c r="HH1" s="39"/>
      <c r="HI1" s="39"/>
      <c r="HJ1" s="39"/>
      <c r="HK1" s="39"/>
      <c r="HL1" s="39"/>
      <c r="HM1" s="39"/>
      <c r="HN1" s="39"/>
      <c r="HO1" s="39"/>
      <c r="HP1" s="39"/>
      <c r="HQ1" s="39"/>
      <c r="HR1" s="39"/>
      <c r="HS1" s="39"/>
      <c r="HT1" s="39"/>
      <c r="HU1" s="39"/>
      <c r="HV1" s="39"/>
      <c r="HW1" s="39"/>
      <c r="HX1" s="39"/>
      <c r="HY1" s="39"/>
      <c r="HZ1" s="39"/>
      <c r="IA1" s="39"/>
      <c r="IB1" s="39"/>
      <c r="IC1" s="39"/>
      <c r="ID1" s="39"/>
      <c r="IE1" s="39"/>
      <c r="IF1" s="39"/>
      <c r="IG1" s="39"/>
      <c r="IH1" s="39"/>
      <c r="II1" s="39"/>
      <c r="IJ1" s="39"/>
      <c r="IK1" s="39"/>
      <c r="IL1" s="39"/>
      <c r="IM1" s="39"/>
      <c r="IN1" s="39"/>
      <c r="IO1" s="39"/>
      <c r="IP1" s="39"/>
      <c r="IQ1" s="39"/>
      <c r="IR1" s="39"/>
      <c r="IS1" s="39"/>
      <c r="IT1" s="39"/>
      <c r="IU1" s="39"/>
      <c r="IV1" s="39"/>
    </row>
    <row r="2" spans="1:256" s="41" customFormat="1" x14ac:dyDescent="0.2">
      <c r="A2" s="39"/>
      <c r="B2" s="39"/>
      <c r="C2" s="39"/>
      <c r="D2" s="39"/>
      <c r="E2" s="39"/>
      <c r="F2" s="40"/>
      <c r="G2" s="40"/>
      <c r="H2" s="40"/>
      <c r="I2" s="40"/>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c r="FT2" s="39"/>
      <c r="FU2" s="39"/>
      <c r="FV2" s="39"/>
      <c r="FW2" s="39"/>
      <c r="FX2" s="39"/>
      <c r="FY2" s="39"/>
      <c r="FZ2" s="39"/>
      <c r="GA2" s="39"/>
      <c r="GB2" s="39"/>
      <c r="GC2" s="39"/>
      <c r="GD2" s="39"/>
      <c r="GE2" s="39"/>
      <c r="GF2" s="39"/>
      <c r="GG2" s="39"/>
      <c r="GH2" s="39"/>
      <c r="GI2" s="39"/>
      <c r="GJ2" s="39"/>
      <c r="GK2" s="39"/>
      <c r="GL2" s="39"/>
      <c r="GM2" s="39"/>
      <c r="GN2" s="39"/>
      <c r="GO2" s="39"/>
      <c r="GP2" s="39"/>
      <c r="GQ2" s="39"/>
      <c r="GR2" s="39"/>
      <c r="GS2" s="39"/>
      <c r="GT2" s="39"/>
      <c r="GU2" s="39"/>
      <c r="GV2" s="39"/>
      <c r="GW2" s="39"/>
      <c r="GX2" s="39"/>
      <c r="GY2" s="39"/>
      <c r="GZ2" s="39"/>
      <c r="HA2" s="39"/>
      <c r="HB2" s="39"/>
      <c r="HC2" s="39"/>
      <c r="HD2" s="39"/>
      <c r="HE2" s="39"/>
      <c r="HF2" s="39"/>
      <c r="HG2" s="39"/>
      <c r="HH2" s="39"/>
      <c r="HI2" s="39"/>
      <c r="HJ2" s="39"/>
      <c r="HK2" s="39"/>
      <c r="HL2" s="39"/>
      <c r="HM2" s="39"/>
      <c r="HN2" s="39"/>
      <c r="HO2" s="39"/>
      <c r="HP2" s="39"/>
      <c r="HQ2" s="39"/>
      <c r="HR2" s="39"/>
      <c r="HS2" s="39"/>
      <c r="HT2" s="39"/>
      <c r="HU2" s="39"/>
      <c r="HV2" s="39"/>
      <c r="HW2" s="39"/>
      <c r="HX2" s="39"/>
      <c r="HY2" s="39"/>
      <c r="HZ2" s="39"/>
      <c r="IA2" s="39"/>
      <c r="IB2" s="39"/>
      <c r="IC2" s="39"/>
      <c r="ID2" s="39"/>
      <c r="IE2" s="39"/>
      <c r="IF2" s="39"/>
      <c r="IG2" s="39"/>
      <c r="IH2" s="39"/>
      <c r="II2" s="39"/>
      <c r="IJ2" s="39"/>
      <c r="IK2" s="39"/>
      <c r="IL2" s="39"/>
      <c r="IM2" s="39"/>
      <c r="IN2" s="39"/>
      <c r="IO2" s="39"/>
      <c r="IP2" s="39"/>
      <c r="IQ2" s="39"/>
      <c r="IR2" s="39"/>
      <c r="IS2" s="39"/>
      <c r="IT2" s="39"/>
      <c r="IU2" s="39"/>
      <c r="IV2" s="39"/>
    </row>
    <row r="3" spans="1:256" s="41" customFormat="1" ht="12.75" customHeight="1" x14ac:dyDescent="0.2">
      <c r="A3" s="97" t="s">
        <v>51</v>
      </c>
      <c r="B3" s="97"/>
      <c r="C3" s="97"/>
      <c r="D3" s="97"/>
      <c r="E3" s="39"/>
      <c r="F3" s="40"/>
      <c r="G3" s="40" t="s">
        <v>52</v>
      </c>
      <c r="I3" s="40"/>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c r="FW3" s="39"/>
      <c r="FX3" s="39"/>
      <c r="FY3" s="39"/>
      <c r="FZ3" s="39"/>
      <c r="GA3" s="39"/>
      <c r="GB3" s="39"/>
      <c r="GC3" s="39"/>
      <c r="GD3" s="39"/>
      <c r="GE3" s="39"/>
      <c r="GF3" s="39"/>
      <c r="GG3" s="39"/>
      <c r="GH3" s="39"/>
      <c r="GI3" s="39"/>
      <c r="GJ3" s="39"/>
      <c r="GK3" s="39"/>
      <c r="GL3" s="39"/>
      <c r="GM3" s="39"/>
      <c r="GN3" s="39"/>
      <c r="GO3" s="39"/>
      <c r="GP3" s="39"/>
      <c r="GQ3" s="39"/>
      <c r="GR3" s="39"/>
      <c r="GS3" s="39"/>
      <c r="GT3" s="39"/>
      <c r="GU3" s="39"/>
      <c r="GV3" s="39"/>
      <c r="GW3" s="39"/>
      <c r="GX3" s="39"/>
      <c r="GY3" s="39"/>
      <c r="GZ3" s="39"/>
      <c r="HA3" s="39"/>
      <c r="HB3" s="39"/>
      <c r="HC3" s="39"/>
      <c r="HD3" s="39"/>
      <c r="HE3" s="39"/>
      <c r="HF3" s="39"/>
      <c r="HG3" s="39"/>
      <c r="HH3" s="39"/>
      <c r="HI3" s="39"/>
      <c r="HJ3" s="39"/>
      <c r="HK3" s="39"/>
      <c r="HL3" s="39"/>
      <c r="HM3" s="39"/>
      <c r="HN3" s="39"/>
      <c r="HO3" s="39"/>
      <c r="HP3" s="39"/>
      <c r="HQ3" s="39"/>
      <c r="HR3" s="39"/>
      <c r="HS3" s="39"/>
      <c r="HT3" s="39"/>
      <c r="HU3" s="39"/>
      <c r="HV3" s="39"/>
      <c r="HW3" s="39"/>
      <c r="HX3" s="39"/>
      <c r="HY3" s="39"/>
      <c r="HZ3" s="39"/>
      <c r="IA3" s="39"/>
      <c r="IB3" s="39"/>
      <c r="IC3" s="39"/>
      <c r="ID3" s="39"/>
      <c r="IE3" s="39"/>
      <c r="IF3" s="39"/>
      <c r="IG3" s="39"/>
      <c r="IH3" s="39"/>
      <c r="II3" s="39"/>
      <c r="IJ3" s="39"/>
      <c r="IK3" s="39"/>
      <c r="IL3" s="39"/>
      <c r="IM3" s="39"/>
      <c r="IN3" s="39"/>
      <c r="IO3" s="39"/>
      <c r="IP3" s="39"/>
      <c r="IQ3" s="39"/>
      <c r="IR3" s="39"/>
      <c r="IS3" s="39"/>
      <c r="IT3" s="39"/>
      <c r="IU3" s="39"/>
      <c r="IV3" s="39"/>
    </row>
    <row r="4" spans="1:256" s="41" customFormat="1" ht="15" customHeight="1" x14ac:dyDescent="0.2">
      <c r="A4" s="97" t="s">
        <v>53</v>
      </c>
      <c r="B4" s="97"/>
      <c r="C4" s="97"/>
      <c r="D4" s="42"/>
      <c r="E4" s="39"/>
      <c r="F4" s="40"/>
      <c r="G4" s="43" t="s">
        <v>54</v>
      </c>
      <c r="I4" s="40"/>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39"/>
      <c r="BW4" s="39"/>
      <c r="BX4" s="39"/>
      <c r="BY4" s="39"/>
      <c r="BZ4" s="39"/>
      <c r="CA4" s="39"/>
      <c r="CB4" s="39"/>
      <c r="CC4" s="39"/>
      <c r="CD4" s="39"/>
      <c r="CE4" s="39"/>
      <c r="CF4" s="39"/>
      <c r="CG4" s="39"/>
      <c r="CH4" s="39"/>
      <c r="CI4" s="39"/>
      <c r="CJ4" s="39"/>
      <c r="CK4" s="39"/>
      <c r="CL4" s="39"/>
      <c r="CM4" s="39"/>
      <c r="CN4" s="39"/>
      <c r="CO4" s="39"/>
      <c r="CP4" s="39"/>
      <c r="CQ4" s="39"/>
      <c r="CR4" s="39"/>
      <c r="CS4" s="39"/>
      <c r="CT4" s="39"/>
      <c r="CU4" s="39"/>
      <c r="CV4" s="39"/>
      <c r="CW4" s="39"/>
      <c r="CX4" s="39"/>
      <c r="CY4" s="39"/>
      <c r="CZ4" s="39"/>
      <c r="DA4" s="39"/>
      <c r="DB4" s="39"/>
      <c r="DC4" s="39"/>
      <c r="DD4" s="39"/>
      <c r="DE4" s="39"/>
      <c r="DF4" s="39"/>
      <c r="DG4" s="39"/>
      <c r="DH4" s="39"/>
      <c r="DI4" s="39"/>
      <c r="DJ4" s="39"/>
      <c r="DK4" s="39"/>
      <c r="DL4" s="39"/>
      <c r="DM4" s="39"/>
      <c r="DN4" s="39"/>
      <c r="DO4" s="39"/>
      <c r="DP4" s="39"/>
      <c r="DQ4" s="39"/>
      <c r="DR4" s="39"/>
      <c r="DS4" s="39"/>
      <c r="DT4" s="39"/>
      <c r="DU4" s="39"/>
      <c r="DV4" s="39"/>
      <c r="DW4" s="39"/>
      <c r="DX4" s="39"/>
      <c r="DY4" s="39"/>
      <c r="DZ4" s="39"/>
      <c r="EA4" s="39"/>
      <c r="EB4" s="39"/>
      <c r="EC4" s="39"/>
      <c r="ED4" s="39"/>
      <c r="EE4" s="39"/>
      <c r="EF4" s="39"/>
      <c r="EG4" s="39"/>
      <c r="EH4" s="39"/>
      <c r="EI4" s="39"/>
      <c r="EJ4" s="39"/>
      <c r="EK4" s="39"/>
      <c r="EL4" s="39"/>
      <c r="EM4" s="39"/>
      <c r="EN4" s="39"/>
      <c r="EO4" s="39"/>
      <c r="EP4" s="39"/>
      <c r="EQ4" s="39"/>
      <c r="ER4" s="39"/>
      <c r="ES4" s="39"/>
      <c r="ET4" s="39"/>
      <c r="EU4" s="39"/>
      <c r="EV4" s="39"/>
      <c r="EW4" s="39"/>
      <c r="EX4" s="39"/>
      <c r="EY4" s="39"/>
      <c r="EZ4" s="39"/>
      <c r="FA4" s="39"/>
      <c r="FB4" s="39"/>
      <c r="FC4" s="39"/>
      <c r="FD4" s="39"/>
      <c r="FE4" s="39"/>
      <c r="FF4" s="39"/>
      <c r="FG4" s="39"/>
      <c r="FH4" s="39"/>
      <c r="FI4" s="39"/>
      <c r="FJ4" s="39"/>
      <c r="FK4" s="39"/>
      <c r="FL4" s="39"/>
      <c r="FM4" s="39"/>
      <c r="FN4" s="39"/>
      <c r="FO4" s="39"/>
      <c r="FP4" s="39"/>
      <c r="FQ4" s="39"/>
      <c r="FR4" s="39"/>
      <c r="FS4" s="39"/>
      <c r="FT4" s="39"/>
      <c r="FU4" s="39"/>
      <c r="FV4" s="39"/>
      <c r="FW4" s="39"/>
      <c r="FX4" s="39"/>
      <c r="FY4" s="39"/>
      <c r="FZ4" s="39"/>
      <c r="GA4" s="39"/>
      <c r="GB4" s="39"/>
      <c r="GC4" s="39"/>
      <c r="GD4" s="39"/>
      <c r="GE4" s="39"/>
      <c r="GF4" s="39"/>
      <c r="GG4" s="39"/>
      <c r="GH4" s="39"/>
      <c r="GI4" s="39"/>
      <c r="GJ4" s="39"/>
      <c r="GK4" s="39"/>
      <c r="GL4" s="39"/>
      <c r="GM4" s="39"/>
      <c r="GN4" s="39"/>
      <c r="GO4" s="39"/>
      <c r="GP4" s="39"/>
      <c r="GQ4" s="39"/>
      <c r="GR4" s="39"/>
      <c r="GS4" s="39"/>
      <c r="GT4" s="39"/>
      <c r="GU4" s="39"/>
      <c r="GV4" s="39"/>
      <c r="GW4" s="39"/>
      <c r="GX4" s="39"/>
      <c r="GY4" s="39"/>
      <c r="GZ4" s="39"/>
      <c r="HA4" s="39"/>
      <c r="HB4" s="39"/>
      <c r="HC4" s="39"/>
      <c r="HD4" s="39"/>
      <c r="HE4" s="39"/>
      <c r="HF4" s="39"/>
      <c r="HG4" s="39"/>
      <c r="HH4" s="39"/>
      <c r="HI4" s="39"/>
      <c r="HJ4" s="39"/>
      <c r="HK4" s="39"/>
      <c r="HL4" s="39"/>
      <c r="HM4" s="39"/>
      <c r="HN4" s="39"/>
      <c r="HO4" s="39"/>
      <c r="HP4" s="39"/>
      <c r="HQ4" s="39"/>
      <c r="HR4" s="39"/>
      <c r="HS4" s="39"/>
      <c r="HT4" s="39"/>
      <c r="HU4" s="39"/>
      <c r="HV4" s="39"/>
      <c r="HW4" s="39"/>
      <c r="HX4" s="39"/>
      <c r="HY4" s="39"/>
      <c r="HZ4" s="39"/>
      <c r="IA4" s="39"/>
      <c r="IB4" s="39"/>
      <c r="IC4" s="39"/>
      <c r="ID4" s="39"/>
      <c r="IE4" s="39"/>
      <c r="IF4" s="39"/>
      <c r="IG4" s="39"/>
      <c r="IH4" s="39"/>
      <c r="II4" s="39"/>
      <c r="IJ4" s="39"/>
      <c r="IK4" s="39"/>
      <c r="IL4" s="39"/>
      <c r="IM4" s="39"/>
      <c r="IN4" s="39"/>
      <c r="IO4" s="39"/>
      <c r="IP4" s="39"/>
      <c r="IQ4" s="39"/>
      <c r="IR4" s="39"/>
      <c r="IS4" s="39"/>
      <c r="IT4" s="39"/>
      <c r="IU4" s="39"/>
      <c r="IV4" s="39"/>
    </row>
    <row r="5" spans="1:256" s="41" customFormat="1" ht="17.25" customHeight="1" x14ac:dyDescent="0.2">
      <c r="A5" s="44" t="s">
        <v>0</v>
      </c>
      <c r="B5" s="44"/>
      <c r="C5" s="42"/>
      <c r="D5" s="42"/>
      <c r="E5" s="39"/>
      <c r="F5" s="40"/>
      <c r="G5" s="44" t="s">
        <v>55</v>
      </c>
      <c r="I5" s="44"/>
      <c r="J5" s="44"/>
      <c r="K5" s="44"/>
      <c r="L5" s="44"/>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DY5" s="39"/>
      <c r="DZ5" s="39"/>
      <c r="EA5" s="39"/>
      <c r="EB5" s="39"/>
      <c r="EC5" s="39"/>
      <c r="ED5" s="39"/>
      <c r="EE5" s="39"/>
      <c r="EF5" s="39"/>
      <c r="EG5" s="39"/>
      <c r="EH5" s="39"/>
      <c r="EI5" s="39"/>
      <c r="EJ5" s="39"/>
      <c r="EK5" s="39"/>
      <c r="EL5" s="39"/>
      <c r="EM5" s="39"/>
      <c r="EN5" s="39"/>
      <c r="EO5" s="39"/>
      <c r="EP5" s="39"/>
      <c r="EQ5" s="39"/>
      <c r="ER5" s="39"/>
      <c r="ES5" s="39"/>
      <c r="ET5" s="39"/>
      <c r="EU5" s="39"/>
      <c r="EV5" s="39"/>
      <c r="EW5" s="39"/>
      <c r="EX5" s="39"/>
      <c r="EY5" s="39"/>
      <c r="EZ5" s="39"/>
      <c r="FA5" s="39"/>
      <c r="FB5" s="39"/>
      <c r="FC5" s="39"/>
      <c r="FD5" s="39"/>
      <c r="FE5" s="39"/>
      <c r="FF5" s="39"/>
      <c r="FG5" s="39"/>
      <c r="FH5" s="39"/>
      <c r="FI5" s="39"/>
      <c r="FJ5" s="39"/>
      <c r="FK5" s="39"/>
      <c r="FL5" s="39"/>
      <c r="FM5" s="39"/>
      <c r="FN5" s="39"/>
      <c r="FO5" s="39"/>
      <c r="FP5" s="39"/>
      <c r="FQ5" s="39"/>
      <c r="FR5" s="39"/>
      <c r="FS5" s="39"/>
      <c r="FT5" s="39"/>
      <c r="FU5" s="39"/>
      <c r="FV5" s="39"/>
      <c r="FW5" s="39"/>
      <c r="FX5" s="39"/>
      <c r="FY5" s="39"/>
      <c r="FZ5" s="39"/>
      <c r="GA5" s="39"/>
      <c r="GB5" s="39"/>
      <c r="GC5" s="39"/>
      <c r="GD5" s="39"/>
      <c r="GE5" s="39"/>
      <c r="GF5" s="39"/>
      <c r="GG5" s="39"/>
      <c r="GH5" s="39"/>
      <c r="GI5" s="39"/>
      <c r="GJ5" s="39"/>
      <c r="GK5" s="39"/>
      <c r="GL5" s="39"/>
      <c r="GM5" s="39"/>
      <c r="GN5" s="39"/>
      <c r="GO5" s="39"/>
      <c r="GP5" s="39"/>
      <c r="GQ5" s="39"/>
      <c r="GR5" s="39"/>
      <c r="GS5" s="39"/>
      <c r="GT5" s="39"/>
      <c r="GU5" s="39"/>
      <c r="GV5" s="39"/>
      <c r="GW5" s="39"/>
      <c r="GX5" s="39"/>
      <c r="GY5" s="39"/>
      <c r="GZ5" s="39"/>
      <c r="HA5" s="39"/>
      <c r="HB5" s="39"/>
      <c r="HC5" s="39"/>
      <c r="HD5" s="39"/>
      <c r="HE5" s="39"/>
      <c r="HF5" s="39"/>
      <c r="HG5" s="39"/>
      <c r="HH5" s="39"/>
      <c r="HI5" s="39"/>
      <c r="HJ5" s="39"/>
      <c r="HK5" s="39"/>
      <c r="HL5" s="39"/>
      <c r="HM5" s="39"/>
      <c r="HN5" s="39"/>
      <c r="HO5" s="39"/>
      <c r="HP5" s="39"/>
      <c r="HQ5" s="39"/>
      <c r="HR5" s="39"/>
      <c r="HS5" s="39"/>
      <c r="HT5" s="39"/>
      <c r="HU5" s="39"/>
      <c r="HV5" s="39"/>
      <c r="HW5" s="39"/>
      <c r="HX5" s="39"/>
      <c r="HY5" s="39"/>
      <c r="HZ5" s="39"/>
      <c r="IA5" s="39"/>
      <c r="IB5" s="39"/>
      <c r="IC5" s="39"/>
      <c r="ID5" s="39"/>
      <c r="IE5" s="39"/>
      <c r="IF5" s="39"/>
      <c r="IG5" s="39"/>
      <c r="IH5" s="39"/>
      <c r="II5" s="39"/>
      <c r="IJ5" s="39"/>
      <c r="IK5" s="39"/>
      <c r="IL5" s="39"/>
      <c r="IM5" s="39"/>
      <c r="IN5" s="39"/>
      <c r="IO5" s="39"/>
      <c r="IP5" s="39"/>
      <c r="IQ5" s="39"/>
      <c r="IR5" s="39"/>
      <c r="IS5" s="39"/>
      <c r="IT5" s="39"/>
      <c r="IU5" s="39"/>
      <c r="IV5" s="39"/>
    </row>
    <row r="6" spans="1:256" s="41" customFormat="1" ht="17.25" customHeight="1" x14ac:dyDescent="0.2">
      <c r="A6" s="44" t="s">
        <v>56</v>
      </c>
      <c r="B6" s="44"/>
      <c r="C6" s="42"/>
      <c r="D6" s="42"/>
      <c r="E6" s="39"/>
      <c r="F6" s="40"/>
      <c r="G6" s="45" t="s">
        <v>57</v>
      </c>
      <c r="I6" s="44"/>
      <c r="J6" s="44"/>
      <c r="K6" s="44"/>
      <c r="L6" s="44"/>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row>
    <row r="7" spans="1:256" s="41" customFormat="1" ht="12.75" customHeight="1" x14ac:dyDescent="0.2">
      <c r="A7" s="39"/>
      <c r="B7" s="39"/>
      <c r="C7" s="39"/>
      <c r="D7" s="39"/>
      <c r="E7" s="39"/>
      <c r="F7" s="40"/>
      <c r="G7" s="44"/>
      <c r="I7" s="44"/>
      <c r="J7" s="44"/>
      <c r="K7" s="44"/>
      <c r="L7" s="44"/>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c r="BX7" s="39"/>
      <c r="BY7" s="39"/>
      <c r="BZ7" s="39"/>
      <c r="CA7" s="39"/>
      <c r="CB7" s="39"/>
      <c r="CC7" s="39"/>
      <c r="CD7" s="39"/>
      <c r="CE7" s="39"/>
      <c r="CF7" s="39"/>
      <c r="CG7" s="39"/>
      <c r="CH7" s="39"/>
      <c r="CI7" s="39"/>
      <c r="CJ7" s="39"/>
      <c r="CK7" s="39"/>
      <c r="CL7" s="39"/>
      <c r="CM7" s="39"/>
      <c r="CN7" s="39"/>
      <c r="CO7" s="39"/>
      <c r="CP7" s="39"/>
      <c r="CQ7" s="39"/>
      <c r="CR7" s="39"/>
      <c r="CS7" s="39"/>
      <c r="CT7" s="39"/>
      <c r="CU7" s="39"/>
      <c r="CV7" s="39"/>
      <c r="CW7" s="39"/>
      <c r="CX7" s="39"/>
      <c r="CY7" s="39"/>
      <c r="CZ7" s="39"/>
      <c r="DA7" s="39"/>
      <c r="DB7" s="39"/>
      <c r="DC7" s="39"/>
      <c r="DD7" s="39"/>
      <c r="DE7" s="39"/>
      <c r="DF7" s="39"/>
      <c r="DG7" s="39"/>
      <c r="DH7" s="39"/>
      <c r="DI7" s="39"/>
      <c r="DJ7" s="39"/>
      <c r="DK7" s="39"/>
      <c r="DL7" s="39"/>
      <c r="DM7" s="39"/>
      <c r="DN7" s="39"/>
      <c r="DO7" s="39"/>
      <c r="DP7" s="39"/>
      <c r="DQ7" s="39"/>
      <c r="DR7" s="39"/>
      <c r="DS7" s="39"/>
      <c r="DT7" s="39"/>
      <c r="DU7" s="39"/>
      <c r="DV7" s="39"/>
      <c r="DW7" s="39"/>
      <c r="DX7" s="39"/>
      <c r="DY7" s="39"/>
      <c r="DZ7" s="39"/>
      <c r="EA7" s="39"/>
      <c r="EB7" s="39"/>
      <c r="EC7" s="39"/>
      <c r="ED7" s="39"/>
      <c r="EE7" s="39"/>
      <c r="EF7" s="39"/>
      <c r="EG7" s="39"/>
      <c r="EH7" s="39"/>
      <c r="EI7" s="39"/>
      <c r="EJ7" s="39"/>
      <c r="EK7" s="39"/>
      <c r="EL7" s="39"/>
      <c r="EM7" s="39"/>
      <c r="EN7" s="39"/>
      <c r="EO7" s="39"/>
      <c r="EP7" s="39"/>
      <c r="EQ7" s="39"/>
      <c r="ER7" s="39"/>
      <c r="ES7" s="39"/>
      <c r="ET7" s="39"/>
      <c r="EU7" s="39"/>
      <c r="EV7" s="39"/>
      <c r="EW7" s="39"/>
      <c r="EX7" s="39"/>
      <c r="EY7" s="39"/>
      <c r="EZ7" s="39"/>
      <c r="FA7" s="39"/>
      <c r="FB7" s="39"/>
      <c r="FC7" s="39"/>
      <c r="FD7" s="39"/>
      <c r="FE7" s="39"/>
      <c r="FF7" s="39"/>
      <c r="FG7" s="39"/>
      <c r="FH7" s="39"/>
      <c r="FI7" s="39"/>
      <c r="FJ7" s="39"/>
      <c r="FK7" s="39"/>
      <c r="FL7" s="39"/>
      <c r="FM7" s="39"/>
      <c r="FN7" s="39"/>
      <c r="FO7" s="39"/>
      <c r="FP7" s="39"/>
      <c r="FQ7" s="39"/>
      <c r="FR7" s="39"/>
      <c r="FS7" s="39"/>
      <c r="FT7" s="39"/>
      <c r="FU7" s="39"/>
      <c r="FV7" s="39"/>
      <c r="FW7" s="39"/>
      <c r="FX7" s="39"/>
      <c r="FY7" s="39"/>
      <c r="FZ7" s="39"/>
      <c r="GA7" s="39"/>
      <c r="GB7" s="39"/>
      <c r="GC7" s="39"/>
      <c r="GD7" s="39"/>
      <c r="GE7" s="39"/>
      <c r="GF7" s="39"/>
      <c r="GG7" s="39"/>
      <c r="GH7" s="39"/>
      <c r="GI7" s="39"/>
      <c r="GJ7" s="39"/>
      <c r="GK7" s="39"/>
      <c r="GL7" s="39"/>
      <c r="GM7" s="39"/>
      <c r="GN7" s="39"/>
      <c r="GO7" s="39"/>
      <c r="GP7" s="39"/>
      <c r="GQ7" s="39"/>
      <c r="GR7" s="39"/>
      <c r="GS7" s="39"/>
      <c r="GT7" s="39"/>
      <c r="GU7" s="39"/>
      <c r="GV7" s="39"/>
      <c r="GW7" s="39"/>
      <c r="GX7" s="39"/>
      <c r="GY7" s="39"/>
      <c r="GZ7" s="39"/>
      <c r="HA7" s="39"/>
      <c r="HB7" s="39"/>
      <c r="HC7" s="39"/>
      <c r="HD7" s="39"/>
      <c r="HE7" s="39"/>
      <c r="HF7" s="39"/>
      <c r="HG7" s="39"/>
      <c r="HH7" s="39"/>
      <c r="HI7" s="39"/>
      <c r="HJ7" s="39"/>
      <c r="HK7" s="39"/>
      <c r="HL7" s="39"/>
      <c r="HM7" s="39"/>
      <c r="HN7" s="39"/>
      <c r="HO7" s="39"/>
      <c r="HP7" s="39"/>
      <c r="HQ7" s="39"/>
      <c r="HR7" s="39"/>
      <c r="HS7" s="39"/>
      <c r="HT7" s="39"/>
      <c r="HU7" s="39"/>
      <c r="HV7" s="39"/>
      <c r="HW7" s="39"/>
      <c r="HX7" s="39"/>
      <c r="HY7" s="39"/>
      <c r="HZ7" s="39"/>
      <c r="IA7" s="39"/>
      <c r="IB7" s="39"/>
      <c r="IC7" s="39"/>
      <c r="ID7" s="39"/>
      <c r="IE7" s="39"/>
      <c r="IF7" s="39"/>
      <c r="IG7" s="39"/>
      <c r="IH7" s="39"/>
      <c r="II7" s="39"/>
      <c r="IJ7" s="39"/>
      <c r="IK7" s="39"/>
      <c r="IL7" s="39"/>
      <c r="IM7" s="39"/>
      <c r="IN7" s="39"/>
      <c r="IO7" s="39"/>
      <c r="IP7" s="39"/>
      <c r="IQ7" s="39"/>
      <c r="IR7" s="39"/>
      <c r="IS7" s="39"/>
      <c r="IT7" s="39"/>
      <c r="IU7" s="39"/>
      <c r="IV7" s="39"/>
    </row>
    <row r="8" spans="1:256" s="41" customFormat="1" ht="38.25" customHeight="1" x14ac:dyDescent="0.2">
      <c r="A8" s="46" t="s">
        <v>58</v>
      </c>
      <c r="B8" s="44"/>
      <c r="C8" s="42"/>
      <c r="D8" s="42"/>
      <c r="E8" s="39"/>
      <c r="F8" s="40"/>
      <c r="G8" s="46" t="s">
        <v>59</v>
      </c>
      <c r="I8" s="44"/>
      <c r="J8" s="44"/>
      <c r="K8" s="44"/>
      <c r="L8" s="44"/>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c r="ES8" s="39"/>
      <c r="ET8" s="39"/>
      <c r="EU8" s="39"/>
      <c r="EV8" s="39"/>
      <c r="EW8" s="39"/>
      <c r="EX8" s="39"/>
      <c r="EY8" s="39"/>
      <c r="EZ8" s="39"/>
      <c r="FA8" s="39"/>
      <c r="FB8" s="39"/>
      <c r="FC8" s="39"/>
      <c r="FD8" s="39"/>
      <c r="FE8" s="39"/>
      <c r="FF8" s="39"/>
      <c r="FG8" s="39"/>
      <c r="FH8" s="39"/>
      <c r="FI8" s="39"/>
      <c r="FJ8" s="39"/>
      <c r="FK8" s="39"/>
      <c r="FL8" s="39"/>
      <c r="FM8" s="39"/>
      <c r="FN8" s="39"/>
      <c r="FO8" s="39"/>
      <c r="FP8" s="39"/>
      <c r="FQ8" s="39"/>
      <c r="FR8" s="39"/>
      <c r="FS8" s="39"/>
      <c r="FT8" s="39"/>
      <c r="FU8" s="39"/>
      <c r="FV8" s="39"/>
      <c r="FW8" s="39"/>
      <c r="FX8" s="39"/>
      <c r="FY8" s="39"/>
      <c r="FZ8" s="39"/>
      <c r="GA8" s="39"/>
      <c r="GB8" s="39"/>
      <c r="GC8" s="39"/>
      <c r="GD8" s="39"/>
      <c r="GE8" s="39"/>
      <c r="GF8" s="39"/>
      <c r="GG8" s="39"/>
      <c r="GH8" s="39"/>
      <c r="GI8" s="39"/>
      <c r="GJ8" s="39"/>
      <c r="GK8" s="39"/>
      <c r="GL8" s="39"/>
      <c r="GM8" s="39"/>
      <c r="GN8" s="39"/>
      <c r="GO8" s="39"/>
      <c r="GP8" s="39"/>
      <c r="GQ8" s="39"/>
      <c r="GR8" s="39"/>
      <c r="GS8" s="39"/>
      <c r="GT8" s="39"/>
      <c r="GU8" s="39"/>
      <c r="GV8" s="39"/>
      <c r="GW8" s="39"/>
      <c r="GX8" s="39"/>
      <c r="GY8" s="39"/>
      <c r="GZ8" s="39"/>
      <c r="HA8" s="39"/>
      <c r="HB8" s="39"/>
      <c r="HC8" s="39"/>
      <c r="HD8" s="39"/>
      <c r="HE8" s="39"/>
      <c r="HF8" s="39"/>
      <c r="HG8" s="39"/>
      <c r="HH8" s="39"/>
      <c r="HI8" s="39"/>
      <c r="HJ8" s="39"/>
      <c r="HK8" s="39"/>
      <c r="HL8" s="39"/>
      <c r="HM8" s="39"/>
      <c r="HN8" s="39"/>
      <c r="HO8" s="39"/>
      <c r="HP8" s="39"/>
      <c r="HQ8" s="39"/>
      <c r="HR8" s="39"/>
      <c r="HS8" s="39"/>
      <c r="HT8" s="39"/>
      <c r="HU8" s="39"/>
      <c r="HV8" s="39"/>
      <c r="HW8" s="39"/>
      <c r="HX8" s="39"/>
      <c r="HY8" s="39"/>
      <c r="HZ8" s="39"/>
      <c r="IA8" s="39"/>
      <c r="IB8" s="39"/>
      <c r="IC8" s="39"/>
      <c r="ID8" s="39"/>
      <c r="IE8" s="39"/>
      <c r="IF8" s="39"/>
      <c r="IG8" s="39"/>
      <c r="IH8" s="39"/>
      <c r="II8" s="39"/>
      <c r="IJ8" s="39"/>
      <c r="IK8" s="39"/>
      <c r="IL8" s="39"/>
      <c r="IM8" s="39"/>
      <c r="IN8" s="39"/>
      <c r="IO8" s="39"/>
      <c r="IP8" s="39"/>
      <c r="IQ8" s="39"/>
      <c r="IR8" s="39"/>
      <c r="IS8" s="39"/>
      <c r="IT8" s="39"/>
      <c r="IU8" s="39"/>
      <c r="IV8" s="39"/>
    </row>
    <row r="9" spans="1:256" s="41" customFormat="1" ht="15.75" customHeight="1" x14ac:dyDescent="0.2">
      <c r="A9" s="47" t="s">
        <v>60</v>
      </c>
      <c r="B9" s="48"/>
      <c r="C9" s="42"/>
      <c r="D9" s="42"/>
      <c r="E9" s="39"/>
      <c r="F9" s="40"/>
      <c r="G9" s="46" t="s">
        <v>60</v>
      </c>
      <c r="I9" s="44"/>
      <c r="J9" s="44"/>
      <c r="K9" s="44"/>
      <c r="L9" s="44"/>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c r="CL9" s="39"/>
      <c r="CM9" s="39"/>
      <c r="CN9" s="39"/>
      <c r="CO9" s="39"/>
      <c r="CP9" s="39"/>
      <c r="CQ9" s="39"/>
      <c r="CR9" s="39"/>
      <c r="CS9" s="39"/>
      <c r="CT9" s="39"/>
      <c r="CU9" s="39"/>
      <c r="CV9" s="39"/>
      <c r="CW9" s="39"/>
      <c r="CX9" s="39"/>
      <c r="CY9" s="39"/>
      <c r="CZ9" s="39"/>
      <c r="DA9" s="39"/>
      <c r="DB9" s="39"/>
      <c r="DC9" s="39"/>
      <c r="DD9" s="39"/>
      <c r="DE9" s="39"/>
      <c r="DF9" s="39"/>
      <c r="DG9" s="39"/>
      <c r="DH9" s="39"/>
      <c r="DI9" s="39"/>
      <c r="DJ9" s="39"/>
      <c r="DK9" s="39"/>
      <c r="DL9" s="39"/>
      <c r="DM9" s="39"/>
      <c r="DN9" s="39"/>
      <c r="DO9" s="39"/>
      <c r="DP9" s="39"/>
      <c r="DQ9" s="39"/>
      <c r="DR9" s="39"/>
      <c r="DS9" s="39"/>
      <c r="DT9" s="39"/>
      <c r="DU9" s="39"/>
      <c r="DV9" s="39"/>
      <c r="DW9" s="39"/>
      <c r="DX9" s="39"/>
      <c r="DY9" s="39"/>
      <c r="DZ9" s="39"/>
      <c r="EA9" s="39"/>
      <c r="EB9" s="39"/>
      <c r="EC9" s="39"/>
      <c r="ED9" s="39"/>
      <c r="EE9" s="39"/>
      <c r="EF9" s="39"/>
      <c r="EG9" s="39"/>
      <c r="EH9" s="39"/>
      <c r="EI9" s="39"/>
      <c r="EJ9" s="39"/>
      <c r="EK9" s="39"/>
      <c r="EL9" s="39"/>
      <c r="EM9" s="39"/>
      <c r="EN9" s="39"/>
      <c r="EO9" s="39"/>
      <c r="EP9" s="39"/>
      <c r="EQ9" s="39"/>
      <c r="ER9" s="39"/>
      <c r="ES9" s="39"/>
      <c r="ET9" s="39"/>
      <c r="EU9" s="39"/>
      <c r="EV9" s="39"/>
      <c r="EW9" s="39"/>
      <c r="EX9" s="39"/>
      <c r="EY9" s="39"/>
      <c r="EZ9" s="39"/>
      <c r="FA9" s="39"/>
      <c r="FB9" s="39"/>
      <c r="FC9" s="39"/>
      <c r="FD9" s="39"/>
      <c r="FE9" s="39"/>
      <c r="FF9" s="39"/>
      <c r="FG9" s="39"/>
      <c r="FH9" s="39"/>
      <c r="FI9" s="39"/>
      <c r="FJ9" s="39"/>
      <c r="FK9" s="39"/>
      <c r="FL9" s="39"/>
      <c r="FM9" s="39"/>
      <c r="FN9" s="39"/>
      <c r="FO9" s="39"/>
      <c r="FP9" s="39"/>
      <c r="FQ9" s="39"/>
      <c r="FR9" s="39"/>
      <c r="FS9" s="39"/>
      <c r="FT9" s="39"/>
      <c r="FU9" s="39"/>
      <c r="FV9" s="39"/>
      <c r="FW9" s="39"/>
      <c r="FX9" s="39"/>
      <c r="FY9" s="39"/>
      <c r="FZ9" s="39"/>
      <c r="GA9" s="39"/>
      <c r="GB9" s="39"/>
      <c r="GC9" s="39"/>
      <c r="GD9" s="39"/>
      <c r="GE9" s="39"/>
      <c r="GF9" s="39"/>
      <c r="GG9" s="39"/>
      <c r="GH9" s="39"/>
      <c r="GI9" s="39"/>
      <c r="GJ9" s="39"/>
      <c r="GK9" s="39"/>
      <c r="GL9" s="39"/>
      <c r="GM9" s="39"/>
      <c r="GN9" s="39"/>
      <c r="GO9" s="39"/>
      <c r="GP9" s="39"/>
      <c r="GQ9" s="39"/>
      <c r="GR9" s="39"/>
      <c r="GS9" s="39"/>
      <c r="GT9" s="39"/>
      <c r="GU9" s="39"/>
      <c r="GV9" s="39"/>
      <c r="GW9" s="39"/>
      <c r="GX9" s="39"/>
      <c r="GY9" s="39"/>
      <c r="GZ9" s="39"/>
      <c r="HA9" s="39"/>
      <c r="HB9" s="39"/>
      <c r="HC9" s="39"/>
      <c r="HD9" s="39"/>
      <c r="HE9" s="39"/>
      <c r="HF9" s="39"/>
      <c r="HG9" s="39"/>
      <c r="HH9" s="39"/>
      <c r="HI9" s="39"/>
      <c r="HJ9" s="39"/>
      <c r="HK9" s="39"/>
      <c r="HL9" s="39"/>
      <c r="HM9" s="39"/>
      <c r="HN9" s="39"/>
      <c r="HO9" s="39"/>
      <c r="HP9" s="39"/>
      <c r="HQ9" s="39"/>
      <c r="HR9" s="39"/>
      <c r="HS9" s="39"/>
      <c r="HT9" s="39"/>
      <c r="HU9" s="39"/>
      <c r="HV9" s="39"/>
      <c r="HW9" s="39"/>
      <c r="HX9" s="39"/>
      <c r="HY9" s="39"/>
      <c r="HZ9" s="39"/>
      <c r="IA9" s="39"/>
      <c r="IB9" s="39"/>
      <c r="IC9" s="39"/>
      <c r="ID9" s="39"/>
      <c r="IE9" s="39"/>
      <c r="IF9" s="39"/>
      <c r="IG9" s="39"/>
      <c r="IH9" s="39"/>
      <c r="II9" s="39"/>
      <c r="IJ9" s="39"/>
      <c r="IK9" s="39"/>
      <c r="IL9" s="39"/>
      <c r="IM9" s="39"/>
      <c r="IN9" s="39"/>
      <c r="IO9" s="39"/>
      <c r="IP9" s="39"/>
      <c r="IQ9" s="39"/>
      <c r="IR9" s="39"/>
      <c r="IS9" s="39"/>
      <c r="IT9" s="39"/>
      <c r="IU9" s="39"/>
      <c r="IV9" s="39"/>
    </row>
    <row r="10" spans="1:256" ht="15" x14ac:dyDescent="0.25">
      <c r="A10" s="99" t="s">
        <v>1</v>
      </c>
      <c r="B10" s="99"/>
      <c r="C10" s="99"/>
      <c r="D10" s="99"/>
      <c r="E10" s="99"/>
      <c r="F10" s="99"/>
      <c r="G10" s="99"/>
      <c r="H10" s="99"/>
      <c r="I10" s="99"/>
    </row>
    <row r="11" spans="1:256" ht="13.9" customHeight="1" x14ac:dyDescent="0.2">
      <c r="A11" s="98" t="s">
        <v>2</v>
      </c>
      <c r="B11" s="98"/>
      <c r="C11" s="98"/>
      <c r="D11" s="98"/>
      <c r="E11" s="98"/>
      <c r="F11" s="98"/>
      <c r="G11" s="98"/>
      <c r="H11" s="98"/>
      <c r="I11" s="98"/>
    </row>
    <row r="12" spans="1:256" ht="15" x14ac:dyDescent="0.25">
      <c r="E12" s="2"/>
    </row>
    <row r="13" spans="1:256" ht="61.15" customHeight="1" x14ac:dyDescent="0.2">
      <c r="A13" s="93" t="s">
        <v>49</v>
      </c>
      <c r="B13" s="93"/>
      <c r="C13" s="93"/>
      <c r="D13" s="93"/>
      <c r="E13" s="93"/>
      <c r="F13" s="93"/>
      <c r="G13" s="93"/>
      <c r="H13" s="93"/>
      <c r="I13" s="93"/>
    </row>
    <row r="14" spans="1:256" ht="14.25" customHeight="1" x14ac:dyDescent="0.2">
      <c r="A14" s="3"/>
      <c r="D14" s="4"/>
      <c r="E14" s="5" t="s">
        <v>3</v>
      </c>
    </row>
    <row r="15" spans="1:256" ht="105" customHeight="1" x14ac:dyDescent="0.2">
      <c r="A15" s="6" t="s">
        <v>4</v>
      </c>
      <c r="B15" s="94" t="s">
        <v>5</v>
      </c>
      <c r="C15" s="95"/>
      <c r="D15" s="94" t="s">
        <v>6</v>
      </c>
      <c r="E15" s="96"/>
      <c r="F15" s="96"/>
      <c r="G15" s="95"/>
      <c r="H15" s="7" t="s">
        <v>7</v>
      </c>
      <c r="I15" s="6" t="s">
        <v>8</v>
      </c>
    </row>
    <row r="16" spans="1:256" x14ac:dyDescent="0.2">
      <c r="A16" s="8" t="s">
        <v>9</v>
      </c>
      <c r="B16" s="100">
        <v>2</v>
      </c>
      <c r="C16" s="101"/>
      <c r="D16" s="100">
        <v>3</v>
      </c>
      <c r="E16" s="102"/>
      <c r="F16" s="102"/>
      <c r="G16" s="101"/>
      <c r="H16" s="9">
        <v>4</v>
      </c>
      <c r="I16" s="9">
        <v>5</v>
      </c>
    </row>
    <row r="17" spans="1:10" ht="145.9" customHeight="1" x14ac:dyDescent="0.2">
      <c r="A17" s="103" t="s">
        <v>9</v>
      </c>
      <c r="B17" s="76" t="s">
        <v>45</v>
      </c>
      <c r="C17" s="77"/>
      <c r="D17" s="81" t="s">
        <v>47</v>
      </c>
      <c r="E17" s="82"/>
      <c r="F17" s="82"/>
      <c r="G17" s="83"/>
      <c r="H17" s="89" t="s">
        <v>65</v>
      </c>
      <c r="I17" s="87">
        <f>ROUND((68380*1)*0.5*5.42*0.53,2)</f>
        <v>98214.19</v>
      </c>
      <c r="J17" s="10"/>
    </row>
    <row r="18" spans="1:10" ht="115.15" customHeight="1" x14ac:dyDescent="0.2">
      <c r="A18" s="104"/>
      <c r="B18" s="105"/>
      <c r="C18" s="106"/>
      <c r="D18" s="84"/>
      <c r="E18" s="85"/>
      <c r="F18" s="85"/>
      <c r="G18" s="86"/>
      <c r="H18" s="90"/>
      <c r="I18" s="88"/>
    </row>
    <row r="19" spans="1:10" ht="14.45" customHeight="1" x14ac:dyDescent="0.2">
      <c r="A19" s="11" t="s">
        <v>10</v>
      </c>
      <c r="B19" s="70" t="s">
        <v>11</v>
      </c>
      <c r="C19" s="71"/>
      <c r="D19" s="70"/>
      <c r="E19" s="72"/>
      <c r="F19" s="72"/>
      <c r="G19" s="71"/>
      <c r="H19" s="12"/>
      <c r="I19" s="13"/>
    </row>
    <row r="20" spans="1:10" ht="28.15" customHeight="1" x14ac:dyDescent="0.2">
      <c r="A20" s="14" t="s">
        <v>10</v>
      </c>
      <c r="B20" s="73" t="s">
        <v>12</v>
      </c>
      <c r="C20" s="74"/>
      <c r="D20" s="73" t="s">
        <v>24</v>
      </c>
      <c r="E20" s="75"/>
      <c r="F20" s="75"/>
      <c r="G20" s="74"/>
      <c r="H20" s="15"/>
      <c r="I20" s="16"/>
    </row>
    <row r="21" spans="1:10" ht="28.15" customHeight="1" x14ac:dyDescent="0.2">
      <c r="A21" s="14"/>
      <c r="B21" s="37"/>
      <c r="C21" s="38"/>
      <c r="D21" s="58"/>
      <c r="E21" s="59"/>
      <c r="F21" s="59"/>
      <c r="G21" s="60"/>
      <c r="H21" s="15"/>
      <c r="I21" s="16"/>
    </row>
    <row r="22" spans="1:10" ht="47.45" customHeight="1" x14ac:dyDescent="0.2">
      <c r="A22" s="14" t="s">
        <v>10</v>
      </c>
      <c r="B22" s="73"/>
      <c r="C22" s="74"/>
      <c r="D22" s="73" t="s">
        <v>64</v>
      </c>
      <c r="E22" s="75"/>
      <c r="F22" s="75"/>
      <c r="G22" s="74"/>
      <c r="H22" s="15"/>
      <c r="I22" s="16"/>
    </row>
    <row r="23" spans="1:10" ht="52.9" customHeight="1" x14ac:dyDescent="0.2">
      <c r="A23" s="17" t="s">
        <v>10</v>
      </c>
      <c r="B23" s="64" t="s">
        <v>13</v>
      </c>
      <c r="C23" s="65"/>
      <c r="D23" s="64"/>
      <c r="E23" s="66"/>
      <c r="F23" s="66"/>
      <c r="G23" s="65"/>
      <c r="H23" s="18" t="s">
        <v>48</v>
      </c>
      <c r="I23" s="19"/>
    </row>
    <row r="24" spans="1:10" ht="143.44999999999999" customHeight="1" x14ac:dyDescent="0.2">
      <c r="A24" s="20" t="s">
        <v>14</v>
      </c>
      <c r="B24" s="76" t="s">
        <v>15</v>
      </c>
      <c r="C24" s="77"/>
      <c r="D24" s="78" t="s">
        <v>46</v>
      </c>
      <c r="E24" s="79"/>
      <c r="F24" s="79"/>
      <c r="G24" s="80"/>
      <c r="H24" s="21" t="s">
        <v>66</v>
      </c>
      <c r="I24" s="22">
        <f>ROUND((11960+60)*2*0.6*5.42*1.1*1.4*1*0.825,2)</f>
        <v>99325.25</v>
      </c>
      <c r="J24" s="23"/>
    </row>
    <row r="25" spans="1:10" ht="14.45" customHeight="1" x14ac:dyDescent="0.2">
      <c r="A25" s="11" t="s">
        <v>10</v>
      </c>
      <c r="B25" s="70" t="s">
        <v>11</v>
      </c>
      <c r="C25" s="71"/>
      <c r="D25" s="70"/>
      <c r="E25" s="72"/>
      <c r="F25" s="72"/>
      <c r="G25" s="71"/>
      <c r="H25" s="12"/>
      <c r="I25" s="13"/>
    </row>
    <row r="26" spans="1:10" ht="34.9" customHeight="1" x14ac:dyDescent="0.2">
      <c r="A26" s="14" t="s">
        <v>10</v>
      </c>
      <c r="B26" s="73" t="s">
        <v>16</v>
      </c>
      <c r="C26" s="74"/>
      <c r="D26" s="73" t="s">
        <v>17</v>
      </c>
      <c r="E26" s="75"/>
      <c r="F26" s="75"/>
      <c r="G26" s="74"/>
      <c r="H26" s="15"/>
      <c r="I26" s="16"/>
    </row>
    <row r="27" spans="1:10" ht="52.9" customHeight="1" x14ac:dyDescent="0.2">
      <c r="A27" s="14" t="s">
        <v>10</v>
      </c>
      <c r="B27" s="73"/>
      <c r="C27" s="74"/>
      <c r="D27" s="73" t="s">
        <v>64</v>
      </c>
      <c r="E27" s="75"/>
      <c r="F27" s="75"/>
      <c r="G27" s="74"/>
      <c r="H27" s="15"/>
      <c r="I27" s="16"/>
    </row>
    <row r="28" spans="1:10" ht="33" customHeight="1" x14ac:dyDescent="0.2">
      <c r="A28" s="14" t="s">
        <v>10</v>
      </c>
      <c r="B28" s="73"/>
      <c r="C28" s="74"/>
      <c r="D28" s="73" t="s">
        <v>18</v>
      </c>
      <c r="E28" s="75"/>
      <c r="F28" s="75"/>
      <c r="G28" s="74"/>
      <c r="H28" s="15"/>
      <c r="I28" s="16"/>
    </row>
    <row r="29" spans="1:10" ht="38.450000000000003" customHeight="1" x14ac:dyDescent="0.2">
      <c r="A29" s="14" t="s">
        <v>10</v>
      </c>
      <c r="B29" s="73"/>
      <c r="C29" s="74"/>
      <c r="D29" s="73" t="s">
        <v>19</v>
      </c>
      <c r="E29" s="75"/>
      <c r="F29" s="75"/>
      <c r="G29" s="74"/>
      <c r="H29" s="15"/>
      <c r="I29" s="16"/>
    </row>
    <row r="30" spans="1:10" ht="57.6" customHeight="1" x14ac:dyDescent="0.2">
      <c r="A30" s="17" t="s">
        <v>10</v>
      </c>
      <c r="B30" s="64" t="s">
        <v>13</v>
      </c>
      <c r="C30" s="65"/>
      <c r="D30" s="64"/>
      <c r="E30" s="66"/>
      <c r="F30" s="66"/>
      <c r="G30" s="65"/>
      <c r="H30" s="24" t="s">
        <v>20</v>
      </c>
      <c r="I30" s="19"/>
    </row>
    <row r="31" spans="1:10" ht="129" customHeight="1" x14ac:dyDescent="0.2">
      <c r="A31" s="20" t="s">
        <v>21</v>
      </c>
      <c r="B31" s="76" t="s">
        <v>22</v>
      </c>
      <c r="C31" s="77"/>
      <c r="D31" s="78" t="s">
        <v>23</v>
      </c>
      <c r="E31" s="79"/>
      <c r="F31" s="79"/>
      <c r="G31" s="80"/>
      <c r="H31" s="21" t="s">
        <v>67</v>
      </c>
      <c r="I31" s="22">
        <f>(0+ 800 * 1) * 1* 0.5 * 5.42</f>
        <v>2168</v>
      </c>
    </row>
    <row r="32" spans="1:10" ht="13.9" customHeight="1" x14ac:dyDescent="0.2">
      <c r="A32" s="11" t="s">
        <v>10</v>
      </c>
      <c r="B32" s="70" t="s">
        <v>11</v>
      </c>
      <c r="C32" s="71"/>
      <c r="D32" s="70"/>
      <c r="E32" s="72"/>
      <c r="F32" s="72"/>
      <c r="G32" s="71"/>
      <c r="H32" s="12"/>
      <c r="I32" s="13"/>
    </row>
    <row r="33" spans="1:256" ht="32.450000000000003" customHeight="1" x14ac:dyDescent="0.2">
      <c r="A33" s="14" t="s">
        <v>10</v>
      </c>
      <c r="B33" s="73" t="s">
        <v>12</v>
      </c>
      <c r="C33" s="74"/>
      <c r="D33" s="73" t="s">
        <v>24</v>
      </c>
      <c r="E33" s="75"/>
      <c r="F33" s="75"/>
      <c r="G33" s="74"/>
      <c r="H33" s="15"/>
      <c r="I33" s="16"/>
    </row>
    <row r="34" spans="1:256" ht="46.9" customHeight="1" x14ac:dyDescent="0.2">
      <c r="A34" s="14" t="s">
        <v>10</v>
      </c>
      <c r="B34" s="73"/>
      <c r="C34" s="74"/>
      <c r="D34" s="73" t="s">
        <v>64</v>
      </c>
      <c r="E34" s="75"/>
      <c r="F34" s="75"/>
      <c r="G34" s="74"/>
      <c r="H34" s="15"/>
      <c r="I34" s="16"/>
    </row>
    <row r="35" spans="1:256" ht="39.75" customHeight="1" x14ac:dyDescent="0.2">
      <c r="A35" s="17" t="s">
        <v>10</v>
      </c>
      <c r="B35" s="64" t="s">
        <v>13</v>
      </c>
      <c r="C35" s="65"/>
      <c r="D35" s="64"/>
      <c r="E35" s="66"/>
      <c r="F35" s="66"/>
      <c r="G35" s="65"/>
      <c r="H35" s="24" t="s">
        <v>25</v>
      </c>
      <c r="I35" s="19"/>
    </row>
    <row r="36" spans="1:256" ht="18" customHeight="1" x14ac:dyDescent="0.2">
      <c r="A36" s="25" t="s">
        <v>26</v>
      </c>
      <c r="B36" s="67" t="s">
        <v>27</v>
      </c>
      <c r="C36" s="68"/>
      <c r="D36" s="67"/>
      <c r="E36" s="69"/>
      <c r="F36" s="69"/>
      <c r="G36" s="68"/>
      <c r="H36" s="26"/>
      <c r="I36" s="27">
        <f>ROUND(SUM(I17:I35),2)</f>
        <v>199707.44</v>
      </c>
      <c r="J36" s="28"/>
    </row>
    <row r="37" spans="1:256" ht="35.25" customHeight="1" x14ac:dyDescent="0.2">
      <c r="A37" s="29" t="s">
        <v>28</v>
      </c>
      <c r="B37" s="52" t="s">
        <v>29</v>
      </c>
      <c r="C37" s="53"/>
      <c r="D37" s="52"/>
      <c r="E37" s="54"/>
      <c r="F37" s="54"/>
      <c r="G37" s="53"/>
      <c r="H37" s="30" t="s">
        <v>30</v>
      </c>
      <c r="I37" s="31">
        <f>I36*0.1</f>
        <v>19970.744000000002</v>
      </c>
    </row>
    <row r="38" spans="1:256" ht="48.6" customHeight="1" x14ac:dyDescent="0.2">
      <c r="A38" s="29" t="s">
        <v>31</v>
      </c>
      <c r="B38" s="52" t="s">
        <v>32</v>
      </c>
      <c r="C38" s="53"/>
      <c r="D38" s="61"/>
      <c r="E38" s="62"/>
      <c r="F38" s="62"/>
      <c r="G38" s="63"/>
      <c r="H38" s="30"/>
      <c r="I38" s="31">
        <v>64773</v>
      </c>
    </row>
    <row r="39" spans="1:256" ht="52.5" customHeight="1" x14ac:dyDescent="0.2">
      <c r="A39" s="29" t="s">
        <v>33</v>
      </c>
      <c r="B39" s="52" t="s">
        <v>34</v>
      </c>
      <c r="C39" s="53"/>
      <c r="D39" s="61"/>
      <c r="E39" s="62"/>
      <c r="F39" s="62"/>
      <c r="G39" s="63"/>
      <c r="H39" s="30"/>
      <c r="I39" s="32">
        <v>5500</v>
      </c>
    </row>
    <row r="40" spans="1:256" ht="13.9" customHeight="1" x14ac:dyDescent="0.2">
      <c r="A40" s="29" t="s">
        <v>35</v>
      </c>
      <c r="B40" s="52" t="s">
        <v>36</v>
      </c>
      <c r="C40" s="53"/>
      <c r="D40" s="52"/>
      <c r="E40" s="54"/>
      <c r="F40" s="54"/>
      <c r="G40" s="53"/>
      <c r="H40" s="33" t="s">
        <v>37</v>
      </c>
      <c r="I40" s="31">
        <f>ROUND(SUM(I36:I39),2)</f>
        <v>289951.18</v>
      </c>
    </row>
    <row r="41" spans="1:256" ht="15.75" customHeight="1" x14ac:dyDescent="0.2">
      <c r="A41" s="29" t="s">
        <v>38</v>
      </c>
      <c r="B41" s="52" t="s">
        <v>39</v>
      </c>
      <c r="C41" s="53"/>
      <c r="D41" s="52"/>
      <c r="E41" s="54"/>
      <c r="F41" s="54"/>
      <c r="G41" s="53"/>
      <c r="H41" s="33" t="s">
        <v>40</v>
      </c>
      <c r="I41" s="31">
        <f>I40*0.2</f>
        <v>57990.236000000004</v>
      </c>
    </row>
    <row r="42" spans="1:256" ht="15.75" customHeight="1" x14ac:dyDescent="0.2">
      <c r="A42" s="29" t="s">
        <v>31</v>
      </c>
      <c r="B42" s="55" t="s">
        <v>41</v>
      </c>
      <c r="C42" s="56"/>
      <c r="D42" s="55"/>
      <c r="E42" s="57"/>
      <c r="F42" s="57"/>
      <c r="G42" s="56"/>
      <c r="H42" s="34" t="s">
        <v>42</v>
      </c>
      <c r="I42" s="35">
        <f>ROUND(I40+I41,2)</f>
        <v>347941.42</v>
      </c>
    </row>
    <row r="43" spans="1:256" x14ac:dyDescent="0.2">
      <c r="A43" s="36"/>
      <c r="B43" s="36"/>
      <c r="C43" s="36"/>
      <c r="D43" s="36"/>
      <c r="E43" s="36"/>
      <c r="F43" s="36"/>
      <c r="G43" s="36"/>
      <c r="H43" s="36"/>
      <c r="I43" s="36"/>
    </row>
    <row r="44" spans="1:256" s="40" customFormat="1" ht="15" x14ac:dyDescent="0.2">
      <c r="A44" s="44" t="s">
        <v>43</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c r="DJ44" s="44"/>
      <c r="DK44" s="44"/>
      <c r="DL44" s="44"/>
      <c r="DM44" s="44"/>
      <c r="DN44" s="44"/>
      <c r="DO44" s="44"/>
      <c r="DP44" s="44"/>
      <c r="DQ44" s="44"/>
      <c r="DR44" s="44"/>
      <c r="DS44" s="44"/>
      <c r="DT44" s="44"/>
      <c r="DU44" s="44"/>
      <c r="DV44" s="44"/>
      <c r="DW44" s="44"/>
      <c r="DX44" s="44"/>
      <c r="DY44" s="44"/>
      <c r="DZ44" s="44"/>
      <c r="EA44" s="44"/>
      <c r="EB44" s="44"/>
      <c r="EC44" s="44"/>
      <c r="ED44" s="44"/>
      <c r="EE44" s="44"/>
      <c r="EF44" s="44"/>
      <c r="EG44" s="44"/>
      <c r="EH44" s="44"/>
      <c r="EI44" s="44"/>
      <c r="EJ44" s="44"/>
      <c r="EK44" s="44"/>
      <c r="EL44" s="44"/>
      <c r="EM44" s="44"/>
      <c r="EN44" s="44"/>
      <c r="EO44" s="44"/>
      <c r="EP44" s="44"/>
      <c r="EQ44" s="44"/>
      <c r="ER44" s="44"/>
      <c r="ES44" s="44"/>
      <c r="ET44" s="44"/>
      <c r="EU44" s="44"/>
      <c r="EV44" s="44"/>
      <c r="EW44" s="44"/>
      <c r="EX44" s="44"/>
      <c r="EY44" s="44"/>
      <c r="EZ44" s="44"/>
      <c r="FA44" s="44"/>
      <c r="FB44" s="44"/>
      <c r="FC44" s="44"/>
      <c r="FD44" s="44"/>
      <c r="FE44" s="44"/>
      <c r="FF44" s="44"/>
      <c r="FG44" s="44"/>
      <c r="FH44" s="44"/>
      <c r="FI44" s="44"/>
      <c r="FJ44" s="44"/>
      <c r="FK44" s="44"/>
      <c r="FL44" s="44"/>
      <c r="FM44" s="44"/>
      <c r="FN44" s="44"/>
      <c r="FO44" s="44"/>
      <c r="FP44" s="44"/>
      <c r="FQ44" s="44"/>
      <c r="FR44" s="44"/>
      <c r="FS44" s="44"/>
      <c r="FT44" s="44"/>
      <c r="FU44" s="44"/>
      <c r="FV44" s="44"/>
      <c r="FW44" s="44"/>
      <c r="FX44" s="44"/>
      <c r="FY44" s="44"/>
      <c r="FZ44" s="44"/>
      <c r="GA44" s="44"/>
      <c r="GB44" s="44"/>
      <c r="GC44" s="44"/>
      <c r="GD44" s="44"/>
      <c r="GE44" s="44"/>
      <c r="GF44" s="44"/>
      <c r="GG44" s="44"/>
      <c r="GH44" s="44"/>
      <c r="GI44" s="44"/>
      <c r="GJ44" s="44"/>
      <c r="GK44" s="44"/>
      <c r="GL44" s="44"/>
      <c r="GM44" s="44"/>
      <c r="GN44" s="44"/>
      <c r="GO44" s="44"/>
      <c r="GP44" s="44"/>
      <c r="GQ44" s="44"/>
      <c r="GR44" s="44"/>
      <c r="GS44" s="44"/>
      <c r="GT44" s="44"/>
      <c r="GU44" s="44"/>
      <c r="GV44" s="44"/>
      <c r="GW44" s="44"/>
      <c r="GX44" s="44"/>
      <c r="GY44" s="44"/>
      <c r="GZ44" s="44"/>
      <c r="HA44" s="44"/>
      <c r="HB44" s="44"/>
      <c r="HC44" s="44"/>
      <c r="HD44" s="44"/>
      <c r="HE44" s="44"/>
      <c r="HF44" s="44"/>
      <c r="HG44" s="44"/>
      <c r="HH44" s="44"/>
      <c r="HI44" s="44"/>
      <c r="HJ44" s="44"/>
      <c r="HK44" s="44"/>
      <c r="HL44" s="44"/>
      <c r="HM44" s="44"/>
      <c r="HN44" s="44"/>
      <c r="HO44" s="44"/>
      <c r="HP44" s="44"/>
      <c r="HQ44" s="44"/>
      <c r="HR44" s="44"/>
      <c r="HS44" s="44"/>
      <c r="HT44" s="44"/>
      <c r="HU44" s="44"/>
      <c r="HV44" s="44"/>
      <c r="HW44" s="44"/>
      <c r="HX44" s="44"/>
      <c r="HY44" s="44"/>
      <c r="HZ44" s="44"/>
      <c r="IA44" s="44"/>
      <c r="IB44" s="44"/>
      <c r="IC44" s="44"/>
      <c r="ID44" s="44"/>
      <c r="IE44" s="44"/>
      <c r="IF44" s="44"/>
      <c r="IG44" s="44"/>
      <c r="IH44" s="44"/>
      <c r="II44" s="44"/>
      <c r="IJ44" s="44"/>
      <c r="IK44" s="44"/>
      <c r="IL44" s="44"/>
      <c r="IM44" s="44"/>
      <c r="IN44" s="44"/>
      <c r="IO44" s="44"/>
      <c r="IP44" s="44"/>
      <c r="IQ44" s="44"/>
      <c r="IR44" s="44"/>
      <c r="IS44" s="44"/>
      <c r="IT44" s="44"/>
      <c r="IU44" s="44"/>
      <c r="IV44" s="44"/>
    </row>
    <row r="45" spans="1:256" s="49" customFormat="1" ht="17.25" customHeight="1" x14ac:dyDescent="0.2">
      <c r="A45" s="44" t="s">
        <v>61</v>
      </c>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c r="DL45" s="44"/>
      <c r="DM45" s="44"/>
      <c r="DN45" s="44"/>
      <c r="DO45" s="44"/>
      <c r="DP45" s="44"/>
      <c r="DQ45" s="44"/>
      <c r="DR45" s="44"/>
      <c r="DS45" s="44"/>
      <c r="DT45" s="44"/>
      <c r="DU45" s="44"/>
      <c r="DV45" s="44"/>
      <c r="DW45" s="44"/>
      <c r="DX45" s="44"/>
      <c r="DY45" s="44"/>
      <c r="DZ45" s="44"/>
      <c r="EA45" s="44"/>
      <c r="EB45" s="44"/>
      <c r="EC45" s="44"/>
      <c r="ED45" s="44"/>
      <c r="EE45" s="44"/>
      <c r="EF45" s="44"/>
      <c r="EG45" s="44"/>
      <c r="EH45" s="44"/>
      <c r="EI45" s="44"/>
      <c r="EJ45" s="44"/>
      <c r="EK45" s="44"/>
      <c r="EL45" s="44"/>
      <c r="EM45" s="44"/>
      <c r="EN45" s="44"/>
      <c r="EO45" s="44"/>
      <c r="EP45" s="44"/>
      <c r="EQ45" s="44"/>
      <c r="ER45" s="44"/>
      <c r="ES45" s="44"/>
      <c r="ET45" s="44"/>
      <c r="EU45" s="44"/>
      <c r="EV45" s="44"/>
      <c r="EW45" s="44"/>
      <c r="EX45" s="44"/>
      <c r="EY45" s="44"/>
      <c r="EZ45" s="44"/>
      <c r="FA45" s="44"/>
      <c r="FB45" s="44"/>
      <c r="FC45" s="44"/>
      <c r="FD45" s="44"/>
      <c r="FE45" s="44"/>
      <c r="FF45" s="44"/>
      <c r="FG45" s="44"/>
      <c r="FH45" s="44"/>
      <c r="FI45" s="44"/>
      <c r="FJ45" s="44"/>
      <c r="FK45" s="44"/>
      <c r="FL45" s="44"/>
      <c r="FM45" s="44"/>
      <c r="FN45" s="44"/>
      <c r="FO45" s="44"/>
      <c r="FP45" s="44"/>
      <c r="FQ45" s="44"/>
      <c r="FR45" s="44"/>
      <c r="FS45" s="44"/>
      <c r="FT45" s="44"/>
      <c r="FU45" s="44"/>
      <c r="FV45" s="44"/>
      <c r="FW45" s="44"/>
      <c r="FX45" s="44"/>
      <c r="FY45" s="44"/>
      <c r="FZ45" s="44"/>
      <c r="GA45" s="44"/>
      <c r="GB45" s="44"/>
      <c r="GC45" s="44"/>
      <c r="GD45" s="44"/>
      <c r="GE45" s="44"/>
      <c r="GF45" s="44"/>
      <c r="GG45" s="44"/>
      <c r="GH45" s="44"/>
      <c r="GI45" s="44"/>
      <c r="GJ45" s="44"/>
      <c r="GK45" s="44"/>
      <c r="GL45" s="44"/>
      <c r="GM45" s="44"/>
      <c r="GN45" s="44"/>
      <c r="GO45" s="44"/>
      <c r="GP45" s="44"/>
      <c r="GQ45" s="44"/>
      <c r="GR45" s="44"/>
      <c r="GS45" s="44"/>
      <c r="GT45" s="44"/>
      <c r="GU45" s="44"/>
      <c r="GV45" s="44"/>
      <c r="GW45" s="44"/>
      <c r="GX45" s="44"/>
      <c r="GY45" s="44"/>
      <c r="GZ45" s="44"/>
      <c r="HA45" s="44"/>
      <c r="HB45" s="44"/>
      <c r="HC45" s="44"/>
      <c r="HD45" s="44"/>
      <c r="HE45" s="44"/>
      <c r="HF45" s="44"/>
      <c r="HG45" s="44"/>
      <c r="HH45" s="44"/>
      <c r="HI45" s="44"/>
      <c r="HJ45" s="44"/>
      <c r="HK45" s="44"/>
      <c r="HL45" s="44"/>
      <c r="HM45" s="44"/>
      <c r="HN45" s="44"/>
      <c r="HO45" s="44"/>
      <c r="HP45" s="44"/>
      <c r="HQ45" s="44"/>
      <c r="HR45" s="44"/>
      <c r="HS45" s="44"/>
      <c r="HT45" s="44"/>
      <c r="HU45" s="44"/>
      <c r="HV45" s="44"/>
      <c r="HW45" s="44"/>
      <c r="HX45" s="44"/>
      <c r="HY45" s="44"/>
      <c r="HZ45" s="44"/>
      <c r="IA45" s="44"/>
      <c r="IB45" s="44"/>
      <c r="IC45" s="44"/>
      <c r="ID45" s="44"/>
      <c r="IE45" s="44"/>
      <c r="IF45" s="44"/>
      <c r="IG45" s="44"/>
      <c r="IH45" s="44"/>
      <c r="II45" s="44"/>
      <c r="IJ45" s="44"/>
      <c r="IK45" s="44"/>
      <c r="IL45" s="44"/>
      <c r="IM45" s="44"/>
      <c r="IN45" s="44"/>
      <c r="IO45" s="44"/>
      <c r="IP45" s="44"/>
      <c r="IQ45" s="44"/>
      <c r="IR45" s="44"/>
      <c r="IS45" s="44"/>
      <c r="IT45" s="44"/>
      <c r="IU45" s="44"/>
      <c r="IV45" s="44"/>
    </row>
    <row r="46" spans="1:256" s="50" customFormat="1" ht="17.25" customHeight="1" x14ac:dyDescent="0.2">
      <c r="A46" s="44" t="s">
        <v>62</v>
      </c>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c r="EA46" s="44"/>
      <c r="EB46" s="44"/>
      <c r="EC46" s="44"/>
      <c r="ED46" s="44"/>
      <c r="EE46" s="44"/>
      <c r="EF46" s="44"/>
      <c r="EG46" s="44"/>
      <c r="EH46" s="44"/>
      <c r="EI46" s="44"/>
      <c r="EJ46" s="44"/>
      <c r="EK46" s="44"/>
      <c r="EL46" s="44"/>
      <c r="EM46" s="44"/>
      <c r="EN46" s="44"/>
      <c r="EO46" s="44"/>
      <c r="EP46" s="44"/>
      <c r="EQ46" s="44"/>
      <c r="ER46" s="44"/>
      <c r="ES46" s="44"/>
      <c r="ET46" s="44"/>
      <c r="EU46" s="44"/>
      <c r="EV46" s="44"/>
      <c r="EW46" s="44"/>
      <c r="EX46" s="44"/>
      <c r="EY46" s="44"/>
      <c r="EZ46" s="44"/>
      <c r="FA46" s="44"/>
      <c r="FB46" s="44"/>
      <c r="FC46" s="44"/>
      <c r="FD46" s="44"/>
      <c r="FE46" s="44"/>
      <c r="FF46" s="44"/>
      <c r="FG46" s="44"/>
      <c r="FH46" s="44"/>
      <c r="FI46" s="44"/>
      <c r="FJ46" s="44"/>
      <c r="FK46" s="44"/>
      <c r="FL46" s="44"/>
      <c r="FM46" s="44"/>
      <c r="FN46" s="44"/>
      <c r="FO46" s="44"/>
      <c r="FP46" s="44"/>
      <c r="FQ46" s="44"/>
      <c r="FR46" s="44"/>
      <c r="FS46" s="44"/>
      <c r="FT46" s="44"/>
      <c r="FU46" s="44"/>
      <c r="FV46" s="44"/>
      <c r="FW46" s="44"/>
      <c r="FX46" s="44"/>
      <c r="FY46" s="44"/>
      <c r="FZ46" s="44"/>
      <c r="GA46" s="44"/>
      <c r="GB46" s="44"/>
      <c r="GC46" s="44"/>
      <c r="GD46" s="44"/>
      <c r="GE46" s="44"/>
      <c r="GF46" s="44"/>
      <c r="GG46" s="44"/>
      <c r="GH46" s="44"/>
      <c r="GI46" s="44"/>
      <c r="GJ46" s="44"/>
      <c r="GK46" s="44"/>
      <c r="GL46" s="44"/>
      <c r="GM46" s="44"/>
      <c r="GN46" s="44"/>
      <c r="GO46" s="44"/>
      <c r="GP46" s="44"/>
      <c r="GQ46" s="44"/>
      <c r="GR46" s="44"/>
      <c r="GS46" s="44"/>
      <c r="GT46" s="44"/>
      <c r="GU46" s="44"/>
      <c r="GV46" s="44"/>
      <c r="GW46" s="44"/>
      <c r="GX46" s="44"/>
      <c r="GY46" s="44"/>
      <c r="GZ46" s="44"/>
      <c r="HA46" s="44"/>
      <c r="HB46" s="44"/>
      <c r="HC46" s="44"/>
      <c r="HD46" s="44"/>
      <c r="HE46" s="44"/>
      <c r="HF46" s="44"/>
      <c r="HG46" s="44"/>
      <c r="HH46" s="44"/>
      <c r="HI46" s="44"/>
      <c r="HJ46" s="44"/>
      <c r="HK46" s="44"/>
      <c r="HL46" s="44"/>
      <c r="HM46" s="44"/>
      <c r="HN46" s="44"/>
      <c r="HO46" s="44"/>
      <c r="HP46" s="44"/>
      <c r="HQ46" s="44"/>
      <c r="HR46" s="44"/>
      <c r="HS46" s="44"/>
      <c r="HT46" s="44"/>
      <c r="HU46" s="44"/>
      <c r="HV46" s="44"/>
      <c r="HW46" s="44"/>
      <c r="HX46" s="44"/>
      <c r="HY46" s="44"/>
      <c r="HZ46" s="44"/>
      <c r="IA46" s="44"/>
      <c r="IB46" s="44"/>
      <c r="IC46" s="44"/>
      <c r="ID46" s="44"/>
      <c r="IE46" s="44"/>
      <c r="IF46" s="44"/>
      <c r="IG46" s="44"/>
      <c r="IH46" s="44"/>
      <c r="II46" s="44"/>
      <c r="IJ46" s="44"/>
      <c r="IK46" s="44"/>
      <c r="IL46" s="44"/>
      <c r="IM46" s="44"/>
      <c r="IN46" s="44"/>
      <c r="IO46" s="44"/>
      <c r="IP46" s="44"/>
      <c r="IQ46" s="44"/>
      <c r="IR46" s="44"/>
      <c r="IS46" s="44"/>
      <c r="IT46" s="44"/>
      <c r="IU46" s="44"/>
      <c r="IV46" s="44"/>
    </row>
    <row r="47" spans="1:256" s="40" customFormat="1" ht="17.25" customHeight="1" x14ac:dyDescent="0.2">
      <c r="A47" s="46" t="s">
        <v>44</v>
      </c>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4"/>
      <c r="BO47" s="44"/>
      <c r="BP47" s="44"/>
      <c r="BQ47" s="44"/>
      <c r="BR47" s="44"/>
      <c r="BS47" s="44"/>
      <c r="BT47" s="44"/>
      <c r="BU47" s="44"/>
      <c r="BV47" s="44"/>
      <c r="BW47" s="44"/>
      <c r="BX47" s="44"/>
      <c r="BY47" s="44"/>
      <c r="BZ47" s="44"/>
      <c r="CA47" s="44"/>
      <c r="CB47" s="44"/>
      <c r="CC47" s="44"/>
      <c r="CD47" s="44"/>
      <c r="CE47" s="44"/>
      <c r="CF47" s="44"/>
      <c r="CG47" s="44"/>
      <c r="CH47" s="44"/>
      <c r="CI47" s="44"/>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c r="DJ47" s="44"/>
      <c r="DK47" s="44"/>
      <c r="DL47" s="44"/>
      <c r="DM47" s="44"/>
      <c r="DN47" s="44"/>
      <c r="DO47" s="44"/>
      <c r="DP47" s="44"/>
      <c r="DQ47" s="44"/>
      <c r="DR47" s="44"/>
      <c r="DS47" s="44"/>
      <c r="DT47" s="44"/>
      <c r="DU47" s="44"/>
      <c r="DV47" s="44"/>
      <c r="DW47" s="44"/>
      <c r="DX47" s="44"/>
      <c r="DY47" s="44"/>
      <c r="DZ47" s="44"/>
      <c r="EA47" s="44"/>
      <c r="EB47" s="44"/>
      <c r="EC47" s="44"/>
      <c r="ED47" s="44"/>
      <c r="EE47" s="44"/>
      <c r="EF47" s="44"/>
      <c r="EG47" s="44"/>
      <c r="EH47" s="44"/>
      <c r="EI47" s="44"/>
      <c r="EJ47" s="44"/>
      <c r="EK47" s="44"/>
      <c r="EL47" s="44"/>
      <c r="EM47" s="44"/>
      <c r="EN47" s="44"/>
      <c r="EO47" s="44"/>
      <c r="EP47" s="44"/>
      <c r="EQ47" s="44"/>
      <c r="ER47" s="44"/>
      <c r="ES47" s="44"/>
      <c r="ET47" s="44"/>
      <c r="EU47" s="44"/>
      <c r="EV47" s="44"/>
      <c r="EW47" s="44"/>
      <c r="EX47" s="44"/>
      <c r="EY47" s="44"/>
      <c r="EZ47" s="44"/>
      <c r="FA47" s="44"/>
      <c r="FB47" s="44"/>
      <c r="FC47" s="44"/>
      <c r="FD47" s="44"/>
      <c r="FE47" s="44"/>
      <c r="FF47" s="44"/>
      <c r="FG47" s="44"/>
      <c r="FH47" s="44"/>
      <c r="FI47" s="44"/>
      <c r="FJ47" s="44"/>
      <c r="FK47" s="44"/>
      <c r="FL47" s="44"/>
      <c r="FM47" s="44"/>
      <c r="FN47" s="44"/>
      <c r="FO47" s="44"/>
      <c r="FP47" s="44"/>
      <c r="FQ47" s="44"/>
      <c r="FR47" s="44"/>
      <c r="FS47" s="44"/>
      <c r="FT47" s="44"/>
      <c r="FU47" s="44"/>
      <c r="FV47" s="44"/>
      <c r="FW47" s="44"/>
      <c r="FX47" s="44"/>
      <c r="FY47" s="44"/>
      <c r="FZ47" s="44"/>
      <c r="GA47" s="44"/>
      <c r="GB47" s="44"/>
      <c r="GC47" s="44"/>
      <c r="GD47" s="44"/>
      <c r="GE47" s="44"/>
      <c r="GF47" s="44"/>
      <c r="GG47" s="44"/>
      <c r="GH47" s="44"/>
      <c r="GI47" s="44"/>
      <c r="GJ47" s="44"/>
      <c r="GK47" s="44"/>
      <c r="GL47" s="44"/>
      <c r="GM47" s="44"/>
      <c r="GN47" s="44"/>
      <c r="GO47" s="44"/>
      <c r="GP47" s="44"/>
      <c r="GQ47" s="44"/>
      <c r="GR47" s="44"/>
      <c r="GS47" s="44"/>
      <c r="GT47" s="44"/>
      <c r="GU47" s="44"/>
      <c r="GV47" s="44"/>
      <c r="GW47" s="44"/>
      <c r="GX47" s="44"/>
      <c r="GY47" s="44"/>
      <c r="GZ47" s="44"/>
      <c r="HA47" s="44"/>
      <c r="HB47" s="44"/>
      <c r="HC47" s="44"/>
      <c r="HD47" s="44"/>
      <c r="HE47" s="44"/>
      <c r="HF47" s="44"/>
      <c r="HG47" s="44"/>
      <c r="HH47" s="44"/>
      <c r="HI47" s="44"/>
      <c r="HJ47" s="44"/>
      <c r="HK47" s="44"/>
      <c r="HL47" s="44"/>
      <c r="HM47" s="44"/>
      <c r="HN47" s="44"/>
      <c r="HO47" s="44"/>
      <c r="HP47" s="44"/>
      <c r="HQ47" s="44"/>
      <c r="HR47" s="44"/>
      <c r="HS47" s="44"/>
      <c r="HT47" s="44"/>
      <c r="HU47" s="44"/>
      <c r="HV47" s="44"/>
      <c r="HW47" s="44"/>
      <c r="HX47" s="44"/>
      <c r="HY47" s="44"/>
      <c r="HZ47" s="44"/>
      <c r="IA47" s="44"/>
      <c r="IB47" s="44"/>
      <c r="IC47" s="44"/>
      <c r="ID47" s="44"/>
      <c r="IE47" s="44"/>
      <c r="IF47" s="44"/>
      <c r="IG47" s="44"/>
      <c r="IH47" s="44"/>
      <c r="II47" s="44"/>
      <c r="IJ47" s="44"/>
      <c r="IK47" s="44"/>
      <c r="IL47" s="44"/>
      <c r="IM47" s="44"/>
      <c r="IN47" s="44"/>
      <c r="IO47" s="44"/>
      <c r="IP47" s="44"/>
      <c r="IQ47" s="44"/>
      <c r="IR47" s="44"/>
      <c r="IS47" s="44"/>
      <c r="IT47" s="44"/>
      <c r="IU47" s="44"/>
      <c r="IV47" s="44"/>
    </row>
    <row r="48" spans="1:256" s="40" customFormat="1" ht="17.25" customHeight="1" x14ac:dyDescent="0.2">
      <c r="A48" s="44" t="s">
        <v>63</v>
      </c>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c r="DS48" s="44"/>
      <c r="DT48" s="44"/>
      <c r="DU48" s="44"/>
      <c r="DV48" s="44"/>
      <c r="DW48" s="44"/>
      <c r="DX48" s="44"/>
      <c r="DY48" s="44"/>
      <c r="DZ48" s="44"/>
      <c r="EA48" s="44"/>
      <c r="EB48" s="44"/>
      <c r="EC48" s="44"/>
      <c r="ED48" s="44"/>
      <c r="EE48" s="44"/>
      <c r="EF48" s="44"/>
      <c r="EG48" s="44"/>
      <c r="EH48" s="44"/>
      <c r="EI48" s="44"/>
      <c r="EJ48" s="44"/>
      <c r="EK48" s="44"/>
      <c r="EL48" s="44"/>
      <c r="EM48" s="44"/>
      <c r="EN48" s="44"/>
      <c r="EO48" s="44"/>
      <c r="EP48" s="44"/>
      <c r="EQ48" s="44"/>
      <c r="ER48" s="44"/>
      <c r="ES48" s="44"/>
      <c r="ET48" s="44"/>
      <c r="EU48" s="44"/>
      <c r="EV48" s="44"/>
      <c r="EW48" s="44"/>
      <c r="EX48" s="44"/>
      <c r="EY48" s="44"/>
      <c r="EZ48" s="44"/>
      <c r="FA48" s="44"/>
      <c r="FB48" s="44"/>
      <c r="FC48" s="44"/>
      <c r="FD48" s="44"/>
      <c r="FE48" s="44"/>
      <c r="FF48" s="44"/>
      <c r="FG48" s="44"/>
      <c r="FH48" s="44"/>
      <c r="FI48" s="44"/>
      <c r="FJ48" s="44"/>
      <c r="FK48" s="44"/>
      <c r="FL48" s="44"/>
      <c r="FM48" s="44"/>
      <c r="FN48" s="44"/>
      <c r="FO48" s="44"/>
      <c r="FP48" s="44"/>
      <c r="FQ48" s="44"/>
      <c r="FR48" s="44"/>
      <c r="FS48" s="44"/>
      <c r="FT48" s="44"/>
      <c r="FU48" s="44"/>
      <c r="FV48" s="44"/>
      <c r="FW48" s="44"/>
      <c r="FX48" s="44"/>
      <c r="FY48" s="44"/>
      <c r="FZ48" s="44"/>
      <c r="GA48" s="44"/>
      <c r="GB48" s="44"/>
      <c r="GC48" s="44"/>
      <c r="GD48" s="44"/>
      <c r="GE48" s="44"/>
      <c r="GF48" s="44"/>
      <c r="GG48" s="44"/>
      <c r="GH48" s="44"/>
      <c r="GI48" s="44"/>
      <c r="GJ48" s="44"/>
      <c r="GK48" s="44"/>
      <c r="GL48" s="44"/>
      <c r="GM48" s="44"/>
      <c r="GN48" s="44"/>
      <c r="GO48" s="44"/>
      <c r="GP48" s="44"/>
      <c r="GQ48" s="44"/>
      <c r="GR48" s="44"/>
      <c r="GS48" s="44"/>
      <c r="GT48" s="44"/>
      <c r="GU48" s="44"/>
      <c r="GV48" s="44"/>
      <c r="GW48" s="44"/>
      <c r="GX48" s="44"/>
      <c r="GY48" s="44"/>
      <c r="GZ48" s="44"/>
      <c r="HA48" s="44"/>
      <c r="HB48" s="44"/>
      <c r="HC48" s="44"/>
      <c r="HD48" s="44"/>
      <c r="HE48" s="44"/>
      <c r="HF48" s="44"/>
      <c r="HG48" s="44"/>
      <c r="HH48" s="44"/>
      <c r="HI48" s="44"/>
      <c r="HJ48" s="44"/>
      <c r="HK48" s="44"/>
      <c r="HL48" s="44"/>
      <c r="HM48" s="44"/>
      <c r="HN48" s="44"/>
      <c r="HO48" s="44"/>
      <c r="HP48" s="44"/>
      <c r="HQ48" s="44"/>
      <c r="HR48" s="44"/>
      <c r="HS48" s="44"/>
      <c r="HT48" s="44"/>
      <c r="HU48" s="44"/>
      <c r="HV48" s="44"/>
      <c r="HW48" s="44"/>
      <c r="HX48" s="44"/>
      <c r="HY48" s="44"/>
      <c r="HZ48" s="44"/>
      <c r="IA48" s="44"/>
      <c r="IB48" s="44"/>
      <c r="IC48" s="44"/>
      <c r="ID48" s="44"/>
      <c r="IE48" s="44"/>
      <c r="IF48" s="44"/>
      <c r="IG48" s="44"/>
      <c r="IH48" s="44"/>
      <c r="II48" s="44"/>
      <c r="IJ48" s="44"/>
      <c r="IK48" s="44"/>
      <c r="IL48" s="44"/>
      <c r="IM48" s="44"/>
      <c r="IN48" s="44"/>
      <c r="IO48" s="44"/>
      <c r="IP48" s="44"/>
      <c r="IQ48" s="44"/>
      <c r="IR48" s="44"/>
      <c r="IS48" s="44"/>
      <c r="IT48" s="44"/>
      <c r="IU48" s="44"/>
      <c r="IV48" s="44"/>
    </row>
    <row r="49" spans="1:9" s="49" customFormat="1" ht="17.25" customHeight="1" x14ac:dyDescent="0.2">
      <c r="A49" s="51"/>
      <c r="B49" s="51"/>
      <c r="C49" s="51"/>
      <c r="D49" s="51"/>
      <c r="E49" s="51"/>
      <c r="F49" s="51"/>
      <c r="G49" s="51"/>
      <c r="H49" s="51"/>
      <c r="I49" s="51"/>
    </row>
    <row r="50" spans="1:9" s="50" customFormat="1" ht="11.25" x14ac:dyDescent="0.2">
      <c r="A50" s="91"/>
      <c r="B50" s="91"/>
      <c r="C50" s="91"/>
      <c r="D50" s="91"/>
      <c r="E50" s="91"/>
      <c r="F50" s="91"/>
      <c r="G50" s="91"/>
      <c r="H50" s="91"/>
      <c r="I50" s="91"/>
    </row>
    <row r="51" spans="1:9" s="50" customFormat="1" ht="11.25" x14ac:dyDescent="0.2">
      <c r="A51" s="91"/>
      <c r="B51" s="91"/>
      <c r="C51" s="91"/>
      <c r="D51" s="91"/>
      <c r="E51" s="91"/>
      <c r="F51" s="91"/>
      <c r="G51" s="91"/>
      <c r="H51" s="91"/>
      <c r="I51" s="91"/>
    </row>
  </sheetData>
  <mergeCells count="64">
    <mergeCell ref="A50:I50"/>
    <mergeCell ref="A51:I51"/>
    <mergeCell ref="C1:I1"/>
    <mergeCell ref="A13:I13"/>
    <mergeCell ref="B15:C15"/>
    <mergeCell ref="D15:G15"/>
    <mergeCell ref="A3:D3"/>
    <mergeCell ref="A4:C4"/>
    <mergeCell ref="A11:I11"/>
    <mergeCell ref="A10:I10"/>
    <mergeCell ref="B22:C22"/>
    <mergeCell ref="D22:G22"/>
    <mergeCell ref="B16:C16"/>
    <mergeCell ref="D16:G16"/>
    <mergeCell ref="A17:A18"/>
    <mergeCell ref="B17:C18"/>
    <mergeCell ref="D17:G18"/>
    <mergeCell ref="I17:I18"/>
    <mergeCell ref="B19:C19"/>
    <mergeCell ref="D19:G19"/>
    <mergeCell ref="B20:C20"/>
    <mergeCell ref="D20:G20"/>
    <mergeCell ref="H17:H18"/>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D37:G37"/>
    <mergeCell ref="B32:C32"/>
    <mergeCell ref="D32:G32"/>
    <mergeCell ref="B33:C33"/>
    <mergeCell ref="D33:G33"/>
    <mergeCell ref="B34:C34"/>
    <mergeCell ref="D34:G34"/>
    <mergeCell ref="B41:C41"/>
    <mergeCell ref="D41:G41"/>
    <mergeCell ref="B42:C42"/>
    <mergeCell ref="D42:G42"/>
    <mergeCell ref="D21:G21"/>
    <mergeCell ref="B38:C38"/>
    <mergeCell ref="D38:G38"/>
    <mergeCell ref="B39:C39"/>
    <mergeCell ref="D39:G39"/>
    <mergeCell ref="B40:C40"/>
    <mergeCell ref="D40:G40"/>
    <mergeCell ref="B35:C35"/>
    <mergeCell ref="D35:G35"/>
    <mergeCell ref="B36:C36"/>
    <mergeCell ref="D36:G36"/>
    <mergeCell ref="B37:C37"/>
  </mergeCells>
  <pageMargins left="0.35433070866141736" right="0.15748031496062992" top="0.35433070866141736" bottom="0.19685039370078741" header="0.31496062992125984" footer="0.35433070866141736"/>
  <pageSetup paperSize="9" scale="97" orientation="portrait" r:id="rId1"/>
  <headerFooter>
    <oddFooter>&amp;RСтраница &amp;P</oddFooter>
  </headerFooter>
  <rowBreaks count="2" manualBreakCount="2">
    <brk id="23" max="8" man="1"/>
    <brk id="39"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КТП и КЛ Рубеж</vt:lpstr>
      <vt:lpstr>'КТП и КЛ Рубеж'!Заголовки_для_печати</vt:lpstr>
      <vt:lpstr>'КТП и КЛ Рубеж'!Область_печати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2023-05-26T10:17:54Z</dcterms:modified>
</cp:coreProperties>
</file>