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Закупки\ПЛАН ЗАКУПОК ЗАО\2026\версия 7\"/>
    </mc:Choice>
  </mc:AlternateContent>
  <bookViews>
    <workbookView xWindow="0" yWindow="0" windowWidth="16380" windowHeight="8190" tabRatio="500"/>
  </bookViews>
  <sheets>
    <sheet name="2026" sheetId="1" r:id="rId1"/>
  </sheets>
  <definedNames>
    <definedName name="_GoBack" localSheetId="0">#REF!</definedName>
    <definedName name="_xlnm._FilterDatabase" localSheetId="0" hidden="1">'2026'!$A$36:$AA$188</definedName>
    <definedName name="Excel_BuiltIn_Print_Area" localSheetId="0">#REF!</definedName>
    <definedName name="Z_0441883C_9513_4869_ACBD_17C3980A6741__wvu_FilterData" localSheetId="0">'2026'!$A$36:$EH$105</definedName>
    <definedName name="Z_0C91D163_2C2A_406A_9D02_C9C1CBF59993__wvu_FilterData" localSheetId="0">'2026'!$A$36:$EH$105</definedName>
    <definedName name="Z_0F3522B2_F616_489B_8D0A_7D6CBBD21E5B__wvu_FilterData" localSheetId="0">'2026'!$A$36:$EH$105</definedName>
    <definedName name="Z_1103B5FE_AEE8_4AE7_9E97_EC1F1DFBF7A3__wvu_FilterData" localSheetId="0">'2026'!$A$36:$EH$105</definedName>
    <definedName name="Z_1196062A_7790_4182_8C0F_2563B6CD17BB__wvu_FilterData" localSheetId="0">'2026'!$A$36:$EH$105</definedName>
    <definedName name="Z_18D603E1_34AC_49ED_824D_2DA09B968E35__wvu_FilterData" localSheetId="0">'2026'!$A$36:$EH$105</definedName>
    <definedName name="Z_21C1E266_07CC_42E3_B8DB_4F57B82B2025__wvu_FilterData" localSheetId="0">'2026'!$A$36:$EH$105</definedName>
    <definedName name="Z_27E4FBD7_00B2_4D8D_A1F2_8723FB8E8B68__wvu_FilterData" localSheetId="0">'2026'!$A$36:$EH$105</definedName>
    <definedName name="Z_289B272C_BCBD_4793_883A_665280753C6B__wvu_FilterData" localSheetId="0">'2026'!$A$36:$EH$105</definedName>
    <definedName name="Z_2F062553_02BB_43A2_B083_30D099427600__wvu_FilterData" localSheetId="0">'2026'!$A$36:$EH$105</definedName>
    <definedName name="Z_38DC2DDF_7B89_4243_9347_95DEE05FCD1B__wvu_FilterData" localSheetId="0">'2026'!$A$36:$EH$105</definedName>
    <definedName name="Z_3B994856_0F37_4F36_BEEE_301CBD5184A6__wvu_FilterData" localSheetId="0">'2026'!$A$36:$EH$105</definedName>
    <definedName name="Z_3B994856_0F37_4F36_BEEE_301CBD5184A6__wvu_PrintArea" localSheetId="0">'2026'!$A$1:$P$105</definedName>
    <definedName name="Z_3B994856_0F37_4F36_BEEE_301CBD5184A6__wvu_Rows" localSheetId="0">'2026'!$1:$15</definedName>
    <definedName name="Z_3F0E3CFF_7AAF_4DE9_8A35_45E2EF946FD7__wvu_FilterData" localSheetId="0">'2026'!$A$36:$EH$105</definedName>
    <definedName name="Z_41A22A16_4A0E_4718_8DA3_63A12F48D21E__wvu_FilterData" localSheetId="0">'2026'!$A$36:$EH$105</definedName>
    <definedName name="Z_4798E491_9A1E_48CA_B2F4_C54B74B8A75E__wvu_FilterData" localSheetId="0">'2026'!$A$36:$EH$105</definedName>
    <definedName name="Z_4EB2CA6E_C4B5_44B7_B570_0B3520D7A25E__wvu_FilterData" localSheetId="0">'2026'!$A$36:$EH$105</definedName>
    <definedName name="Z_538DE9B2_AF08_45F2_B4B7_A06EE57AC319__wvu_FilterData" localSheetId="0">'2026'!$A$36:$EH$105</definedName>
    <definedName name="Z_5A8D892E_3F22_4D86_B45F_9D855ECFF507__wvu_FilterData" localSheetId="0">'2026'!$A$36:$EH$105</definedName>
    <definedName name="Z_5AD7B05C_2B29_49CB_AD9B_1D6BD30DFDE6__wvu_FilterData" localSheetId="0">'2026'!$A$36:$EH$105</definedName>
    <definedName name="Z_5EF767AA_2124_44FE_9564_6610B0CE64F7__wvu_Cols" localSheetId="0">#REF!</definedName>
    <definedName name="Z_5EF767AA_2124_44FE_9564_6610B0CE64F7__wvu_FilterData" localSheetId="0">'2026'!$A$36:$EH$105</definedName>
    <definedName name="Z_5EF767AA_2124_44FE_9564_6610B0CE64F7__wvu_PrintArea" localSheetId="0">'2026'!$A$3:$P$105</definedName>
    <definedName name="Z_6753D159_E862_449F_BB75_EE974679D0C1__wvu_FilterData" localSheetId="0">'2026'!$A$36:$EH$105</definedName>
    <definedName name="Z_76C7C7B3_1368_4FCA_956F_5CFDAAC45244__wvu_FilterData" localSheetId="0">'2026'!$A$36:$EH$105</definedName>
    <definedName name="Z_92D475E2_1893_456C_AAD1_18E55408F9A7__wvu_FilterData" localSheetId="0">'2026'!$A$36:$EH$105</definedName>
    <definedName name="Z_9340AC0D_F1BB_488B_9F87_33E1870EF1F4__wvu_FilterData" localSheetId="0">'2026'!$A$36:$EH$105</definedName>
    <definedName name="Z_A7BF8052_00D0_4E9A_A051_2AAF84328845__wvu_FilterData" localSheetId="0">'2026'!$A$36:$EH$105</definedName>
    <definedName name="Z_C9821BF0_4E46_4552_BE04_52346307B36E__wvu_FilterData" localSheetId="0">'2026'!$A$36:$EH$105</definedName>
    <definedName name="Z_DCBA054E_511B_4FE1_9A35_E4EB7E0614AD__wvu_FilterData" localSheetId="0">'2026'!$A$36:$EH$105</definedName>
    <definedName name="Z_EBA1A622_4FF4_436F_BC12_9640DC1A8499__wvu_FilterData" localSheetId="0">'2026'!$A$36:$EH$105</definedName>
    <definedName name="Z_EBB9BBDB_B3F5_4698_9D8B_AC7EDE1D0D89__wvu_Cols" localSheetId="0">#REF!</definedName>
    <definedName name="Z_EBB9BBDB_B3F5_4698_9D8B_AC7EDE1D0D89__wvu_FilterData" localSheetId="0">'2026'!$A$36:$EH$105</definedName>
    <definedName name="Z_EBB9BBDB_B3F5_4698_9D8B_AC7EDE1D0D89__wvu_PrintArea" localSheetId="0">'2026'!$A$3:$P$105</definedName>
    <definedName name="Z_EDC7BB3D_34C5_4F8C_A7D0_FCCA344BDC8E__wvu_FilterData" localSheetId="0">'2026'!$A$36:$EH$105</definedName>
    <definedName name="Z_F6A23F16_1E9B_40E0_AE28_68E933AC2BC8__wvu_FilterData" localSheetId="0">'2026'!$A$36:$EH$105</definedName>
    <definedName name="Z_F81559C7_2833_41AB_B276_DC2D2FEA92BF__wvu_FilterData" localSheetId="0">'2026'!$A$36:$EH$105</definedName>
    <definedName name="Z_FEC2B6E0_BAEE_4D96_9456_B50D109F0573__wvu_FilterData" localSheetId="0">'2026'!$A$36:$EH$105</definedName>
    <definedName name="Z_FF7020E7_7F9F_47BC_AFD4_350A644F0A3C__wvu_FilterData" localSheetId="0">'2026'!$A$36:$EH$105</definedName>
    <definedName name="Z_FF90946E_082E_422D_90C7_1AF07980C31B__wvu_FilterData" localSheetId="0">'2026'!$A$36:$EH$105</definedName>
  </definedNames>
  <calcPr calcId="152511" iterateDelta="1E-4"/>
  <extLst>
    <ext xmlns:loext="http://schemas.libreoffice.org/" uri="{7626C862-2A13-11E5-B345-FEFF819CDC9F}">
      <loext:extCalcPr stringRefSyntax="CalcA1"/>
    </ext>
  </extLst>
</workbook>
</file>

<file path=xl/calcChain.xml><?xml version="1.0" encoding="utf-8"?>
<calcChain xmlns="http://schemas.openxmlformats.org/spreadsheetml/2006/main">
  <c r="F24" i="1" l="1"/>
  <c r="F23" i="1"/>
  <c r="F22" i="1"/>
  <c r="F20" i="1"/>
  <c r="F19" i="1"/>
  <c r="F18" i="1"/>
  <c r="F17" i="1"/>
  <c r="F16" i="1"/>
  <c r="F15" i="1"/>
  <c r="F13" i="1"/>
  <c r="F12" i="1"/>
  <c r="F11" i="1"/>
  <c r="F10" i="1"/>
  <c r="F9" i="1"/>
  <c r="F8" i="1"/>
  <c r="F7" i="1" l="1"/>
  <c r="F21" i="1"/>
  <c r="F14" i="1"/>
  <c r="G21" i="1" l="1"/>
</calcChain>
</file>

<file path=xl/sharedStrings.xml><?xml version="1.0" encoding="utf-8"?>
<sst xmlns="http://schemas.openxmlformats.org/spreadsheetml/2006/main" count="3546" uniqueCount="417">
  <si>
    <t xml:space="preserve">Приложение 3 к Приказу № 25  от 13.02.2026 </t>
  </si>
  <si>
    <t>Расшифровка сведений об объемах оплаты и привлечения субъектов малого и среднего предпринимательства к исполнению долгосрочных договоров в Плане закупки товаров (работ, услуг)</t>
  </si>
  <si>
    <t>АО "Саратовское предприятие городских электрических сетей" на 2026 год</t>
  </si>
  <si>
    <t>Совокупный годовой объем планируемых закупок товаров (работ, услуг) в соответствии с планом закупки товаров (работ, услуг) составляет</t>
  </si>
  <si>
    <t>1.1.</t>
  </si>
  <si>
    <r>
      <rPr>
        <sz val="10"/>
        <rFont val="Times New Roman"/>
        <family val="1"/>
        <charset val="1"/>
      </rPr>
      <t xml:space="preserve">Совокупный годовой объем планируемых закупок товаров (работ, услуг) в соответствии с планом закупки товаров (работ, услуг) 2026 года, </t>
    </r>
    <r>
      <rPr>
        <b/>
        <sz val="10"/>
        <rFont val="Times New Roman"/>
        <family val="1"/>
        <charset val="1"/>
      </rPr>
      <t xml:space="preserve">по договорам, исполняемым в течение отчетного года </t>
    </r>
  </si>
  <si>
    <t>1.2.</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</si>
  <si>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2026 года</t>
    </r>
  </si>
  <si>
    <t>1.3.</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</si>
  <si>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2025 года</t>
    </r>
  </si>
  <si>
    <t>1.4.</t>
  </si>
  <si>
    <r>
      <rPr>
        <sz val="10"/>
        <rFont val="Times New Roman"/>
        <family val="1"/>
        <charset val="1"/>
      </rPr>
      <t xml:space="preserve">Совокупный годовой объем планируемых закупок товаров (работ, услуг) </t>
    </r>
    <r>
      <rPr>
        <b/>
        <sz val="10"/>
        <rFont val="Times New Roman"/>
        <family val="1"/>
        <charset val="1"/>
      </rPr>
      <t>(планируемый объем оплаты по долгосрочным договорам в 2026 году)</t>
    </r>
    <r>
      <rPr>
        <sz val="10"/>
        <rFont val="Times New Roman"/>
        <family val="1"/>
        <charset val="1"/>
      </rPr>
      <t xml:space="preserve"> </t>
    </r>
    <r>
      <rPr>
        <b/>
        <sz val="10"/>
        <rFont val="Times New Roman"/>
        <family val="1"/>
        <charset val="1"/>
      </rPr>
      <t>в соответствии с планом закупки товаров (работ, услуг) 2024 года</t>
    </r>
  </si>
  <si>
    <t>1.5.</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</si>
  <si>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2022 года</t>
    </r>
  </si>
  <si>
    <t>1.6.</t>
  </si>
  <si>
    <r>
      <rPr>
        <sz val="10"/>
        <rFont val="Times New Roman"/>
        <family val="1"/>
        <charset val="1"/>
      </rPr>
      <t>Совокупный годовой объем планируемых закупок товаров (работ, услуг)</t>
    </r>
    <r>
      <rPr>
        <b/>
        <sz val="10"/>
        <rFont val="Times New Roman"/>
        <family val="1"/>
        <charset val="1"/>
      </rPr>
      <t xml:space="preserve"> (планируемый объем оплаты по долгосрочным договорам в 2026 году) в соответствии с планом закупки товаров (работ, услуг) 2017 года</t>
    </r>
  </si>
  <si>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составляет </t>
  </si>
  <si>
    <t>2.1.</t>
  </si>
  <si>
    <r>
      <rPr>
        <sz val="10"/>
        <color rgb="FF000000"/>
        <rFont val="Times New Roman"/>
        <family val="1"/>
        <charset val="1"/>
      </rPr>
      <t xml:space="preserve">Совокупный годовой объем планируемых закупок товаров (работ, услуг),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</si>
  <si>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2.2.</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</si>
  <si>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2026 года</t>
    </r>
  </si>
  <si>
    <t>2.3.</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</si>
  <si>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2025 года</t>
    </r>
  </si>
  <si>
    <t>2.4.</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</si>
  <si>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 xml:space="preserve">(планируемый объем оплаты по долгосрочным договорам в 2026 году), </t>
    </r>
    <r>
      <rPr>
        <sz val="10"/>
        <color rgb="FF000000"/>
        <rFont val="Times New Roman"/>
        <family val="1"/>
        <charset val="1"/>
      </rPr>
      <t xml:space="preserve">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2024 года</t>
    </r>
  </si>
  <si>
    <t>2.5.</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</si>
  <si>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2022 года</t>
    </r>
  </si>
  <si>
    <t>2.6.</t>
  </si>
  <si>
    <r>
      <rPr>
        <sz val="10"/>
        <color rgb="FF000000"/>
        <rFont val="Times New Roman"/>
        <family val="1"/>
        <charset val="1"/>
      </rPr>
      <t xml:space="preserve">Совокупный годовой объем планируемых закупок товаров (работ, услуг) </t>
    </r>
    <r>
      <rPr>
        <b/>
        <sz val="10"/>
        <color rgb="FF000000"/>
        <rFont val="Times New Roman"/>
        <family val="1"/>
        <charset val="1"/>
      </rPr>
      <t>(планируемый объем оплаты по долгосрочным договорам в 2026 году)</t>
    </r>
    <r>
      <rPr>
        <sz val="10"/>
        <color rgb="FF000000"/>
        <rFont val="Times New Roman"/>
        <family val="1"/>
        <charset val="1"/>
      </rPr>
      <t xml:space="preserve">, которые исключаются при расчете годового объема закупок товаров (работ, услуг), которые планируется осуществить по результатам закупки товаров (работ, услуг), участниками которой являются только субъекты малого и среднего предпринимательства, </t>
    </r>
    <r>
      <rPr>
        <b/>
        <sz val="10"/>
        <color rgb="FF000000"/>
        <rFont val="Times New Roman"/>
        <family val="1"/>
        <charset val="1"/>
      </rPr>
      <t>в соответствии с планом закупки товаров (работ, услуг) 2017 года</t>
    </r>
  </si>
  <si>
    <t>3.</t>
  </si>
  <si>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 составляет </t>
  </si>
  <si>
    <t>процентов</t>
  </si>
  <si>
    <t>3.1.</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</si>
  <si>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 xml:space="preserve">в соответствии с планом закупки товаров (работ, услуг) 2026 года, по договорам, исполняемым в течение отчетного года </t>
    </r>
  </si>
  <si>
    <t>3.2.</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</si>
  <si>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2026 года</t>
    </r>
  </si>
  <si>
    <t>3.3.</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</si>
  <si>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2025 года</t>
    </r>
  </si>
  <si>
    <t>3.4.</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</si>
  <si>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2024 года</t>
    </r>
  </si>
  <si>
    <t>3.5.</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</si>
  <si>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2023 года</t>
    </r>
  </si>
  <si>
    <t>3.6.</t>
  </si>
  <si>
    <r>
      <rPr>
        <sz val="10"/>
        <color rgb="FF000000"/>
        <rFont val="Times New Roman"/>
        <family val="1"/>
        <charset val="1"/>
      </rPr>
      <t xml:space="preserve">Годовой объем закупок, которые планируется осуществить по результатам закупки, участниками которой являются только субъекты малого и среднего предпринимательства </t>
    </r>
    <r>
      <rPr>
        <b/>
        <sz val="10"/>
        <color rgb="FF000000"/>
        <rFont val="Times New Roman"/>
        <family val="1"/>
        <charset val="1"/>
      </rPr>
      <t>(планируемый объем оплаты по долгосрочным договорам в 2026 году) в соответствии с планом закупки товаров (работ, услуг) 2017 года</t>
    </r>
  </si>
  <si>
    <t>Порядковый номер</t>
  </si>
  <si>
    <t>Условия договора</t>
  </si>
  <si>
    <t>Способ закупки</t>
  </si>
  <si>
    <t>Закупка в электронной форме                             да/нет</t>
  </si>
  <si>
    <t>Дополнительные поля</t>
  </si>
  <si>
    <t>Предмет договора</t>
  </si>
  <si>
    <t xml:space="preserve">Сведения о начальной (максимальной)
цене договора (цене лота)
</t>
  </si>
  <si>
    <t xml:space="preserve">График осуществления процедур закупки </t>
  </si>
  <si>
    <t>Закупка товаров (работ, услуг), участниками которых являются только субъекты малого и среднего предпринимательства</t>
  </si>
  <si>
    <t>Закупка, предусмотренная п.7 Положения об особенностях участия СМП                 от 11.12.2014                        № 1352</t>
  </si>
  <si>
    <t xml:space="preserve">планируемая дата или период размещения извещения о
закупке (месяц, год)
</t>
  </si>
  <si>
    <t xml:space="preserve">срок исполнения договора (месяц,
год)
</t>
  </si>
  <si>
    <t>1.  Ремонтная программа</t>
  </si>
  <si>
    <t>1.1</t>
  </si>
  <si>
    <t>131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</si>
  <si>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02.2026</t>
  </si>
  <si>
    <t>12.2026</t>
  </si>
  <si>
    <t>х</t>
  </si>
  <si>
    <t>Закупка у единственного поставщика (пп.2.1.15 п.2.1 р.2 гл.17 ПоЗ)</t>
  </si>
  <si>
    <t>нет</t>
  </si>
  <si>
    <t>1.2</t>
  </si>
  <si>
    <t>132 Заключение договора на восстановление асфальтобетонного покрытия в местах проведения работ по неотложному ремонту объектов АО «СПГЭС» на территории муниципального образования «Город Саратов».</t>
  </si>
  <si>
    <t>Открытый конкурс</t>
  </si>
  <si>
    <t>1.3</t>
  </si>
  <si>
    <t>144 Ремонтные работы (ошиновка силового трансформатора) в ТП-1044, по адресу: г. Саратов, ул. им. Радищева А.Н., 72.</t>
  </si>
  <si>
    <t>Закупка у единственного поставщика (пп.2.1.3 п.2.1 р.2 гл.17 ПоЗ)</t>
  </si>
  <si>
    <t>1.4</t>
  </si>
  <si>
    <t>145 Ремонтные работы (ремонт РУ-10кВ) РП-Антонов, пос. Солнечный, мкр. 1А, ул. Антонова, 26В.</t>
  </si>
  <si>
    <t>1.5</t>
  </si>
  <si>
    <t>146 Изготовление метизных изделий из латуни и алюминия для ремонта трансформаторов.</t>
  </si>
  <si>
    <t>2. Инвестиционная программа</t>
  </si>
  <si>
    <t>2.1</t>
  </si>
  <si>
    <t>111 Установка приборов учета у абонентов.</t>
  </si>
  <si>
    <t>01.2026</t>
  </si>
  <si>
    <t>2.2</t>
  </si>
  <si>
    <t>121 Установка приборов учета у абонентов.</t>
  </si>
  <si>
    <t>2.3</t>
  </si>
  <si>
    <t>133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</si>
  <si>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2.4</t>
  </si>
  <si>
    <t>134 Заключение договора на выполнение работ по восстановлению асфальтобетонного покрытия (восстановлению благоустройства территории) тротуаров и проезжей части автомобильных дорог, в местах проведения земляных работ по реконструкции и новому строительству электросетевых объектов АО «СПГЭС» для технологических присоединений на территории муниципального образования «Город Саратов».</t>
  </si>
  <si>
    <t>2.5</t>
  </si>
  <si>
    <t>135 Установка приборов учета у абонентов.</t>
  </si>
  <si>
    <t>3. Производственная программа</t>
  </si>
  <si>
    <t>3.1</t>
  </si>
  <si>
    <t>88 Услуги по транспортировке поверхностных и дренажных вод.</t>
  </si>
  <si>
    <t>Закупка у единственного поставщика (пп.2.1.1.6 п.2.1 р.2 гл.17 ПоЗ)</t>
  </si>
  <si>
    <t>да, пп. з)</t>
  </si>
  <si>
    <t>3.2</t>
  </si>
  <si>
    <t>89 Оказание услуг на проведение дератизационных и дезинсекционных работ.</t>
  </si>
  <si>
    <t>3.3</t>
  </si>
  <si>
    <t>90 Поставка воды.</t>
  </si>
  <si>
    <t>3.4</t>
  </si>
  <si>
    <t xml:space="preserve">91 Оказание услуг по поставке теплоэнергии. </t>
  </si>
  <si>
    <t>3.5</t>
  </si>
  <si>
    <t>92 Обязательное страхование гражданской ответственности владельцев автотранспортных средств.</t>
  </si>
  <si>
    <t>01.2027</t>
  </si>
  <si>
    <t>Закупка у единственного поставщика (ч. 13 пп.2.1.19 п.2.1 р.2 гл.17 ПоЗ)</t>
  </si>
  <si>
    <t>да, пп. д)</t>
  </si>
  <si>
    <t>3.6</t>
  </si>
  <si>
    <t>93 Заключение договора на проведение расчетов по операциям оплаты товаров и услуг.</t>
  </si>
  <si>
    <t>3.7</t>
  </si>
  <si>
    <t>94 Оказание услуг по приёму и утилизации производственных отходов IV, V класса опасности.</t>
  </si>
  <si>
    <t>3.8</t>
  </si>
  <si>
    <t>95 Оказание услуг по обслуживанию системы контроля и управления доступом.</t>
  </si>
  <si>
    <t>да</t>
  </si>
  <si>
    <t>3.9</t>
  </si>
  <si>
    <t>96 Оказание услуг по обслуживанию автоматической пожарной сигнализации и оповещение.</t>
  </si>
  <si>
    <t>3.10</t>
  </si>
  <si>
    <t>97 Оказание услуг по обслуживанию системы видеонаблюдения.</t>
  </si>
  <si>
    <t>3.11</t>
  </si>
  <si>
    <t>98 Комплексное сопровождение и информационно-методическое обслуживание прикладного программного комплекса "СТЭК-Энерго".</t>
  </si>
  <si>
    <t>Закупка у единственного поставщика (ч. 2.1.1.1. пп.2.1.1 п.2.1 р.2 гл.17 ПоЗ)</t>
  </si>
  <si>
    <t>да, пп. п)</t>
  </si>
  <si>
    <t>3.12</t>
  </si>
  <si>
    <t>99 Информационное сопровождение ИСУ "яЭнергетик."</t>
  </si>
  <si>
    <t>02.2027</t>
  </si>
  <si>
    <t>3.13</t>
  </si>
  <si>
    <t>100 Поставка запасных и расходных материалов для бесконтактной мойки.</t>
  </si>
  <si>
    <t>3.14</t>
  </si>
  <si>
    <t>101 Проверка и настройка приборов безопасности на автовышках и автокранах.</t>
  </si>
  <si>
    <t>3.15</t>
  </si>
  <si>
    <t>102 Оказание услуг по локализации и ликвидации ЧС при возникновении аварий техногенного характера.</t>
  </si>
  <si>
    <t>Закупка у единственного поставщика (ч. 2.1.1.8. пп.2.1.1 п.2.1 р.2 гл.17 ПоЗ)</t>
  </si>
  <si>
    <t>да, пп. и)</t>
  </si>
  <si>
    <t>3.16</t>
  </si>
  <si>
    <t>103 Оказание услуг по проведению технического осмотра транспортных средств.</t>
  </si>
  <si>
    <t>03.2026</t>
  </si>
  <si>
    <t>3.17</t>
  </si>
  <si>
    <t>104 Проведение технического освидетельствования автовышек, автокранов и манипуляторов.</t>
  </si>
  <si>
    <t>04.2026</t>
  </si>
  <si>
    <t>04.2027</t>
  </si>
  <si>
    <t>3.18</t>
  </si>
  <si>
    <t>105 Поставка запасных частей к автомобилям грузовым марки КАМАЗ.</t>
  </si>
  <si>
    <t>3.19</t>
  </si>
  <si>
    <t>106 Оказание услуг местной телефонной связи (ПАО "Ростелеком").</t>
  </si>
  <si>
    <t>05.2028</t>
  </si>
  <si>
    <t>Закупка у единственного поставщика (ч.2.1.7.1 пп.2.1.7 п.2.1 р.2 гл.17 ПоЗ)</t>
  </si>
  <si>
    <t>3.20</t>
  </si>
  <si>
    <t>107 Выполнение технического и гарантийного обслуживания и ремонта автомобилей марки ГАЗ.</t>
  </si>
  <si>
    <t>05.2026</t>
  </si>
  <si>
    <t>05.2027</t>
  </si>
  <si>
    <t>3.21</t>
  </si>
  <si>
    <t>108 Оказание услуг интеллектуальной сети связи "Бесплатный вызов" (8800) (Филиал АО "Компания ТрансТелеКом" "Макрорегион Верхневолжский").</t>
  </si>
  <si>
    <t>04.2028</t>
  </si>
  <si>
    <t>Закупка у единственного поставщика (ч.2.1.7.2 пп.2.1.7 п.2.1 р.2 гл.17 ПоЗ)</t>
  </si>
  <si>
    <t>3.22</t>
  </si>
  <si>
    <t>109 Заключение договора на услуги по химическому анализу воды акватории р. Волга.</t>
  </si>
  <si>
    <t>3.23</t>
  </si>
  <si>
    <t>110 Выполнение технического обслуживания и ремонта автомобилей марки Mitsubishi, Toyota, Renault, Skoda, Ssang Young.</t>
  </si>
  <si>
    <t>06.2026</t>
  </si>
  <si>
    <t>06.2027</t>
  </si>
  <si>
    <t>3.24</t>
  </si>
  <si>
    <t>112 Услуги сотовой связи, услуги связи по АСКУЭ  (ПАО "МТС").</t>
  </si>
  <si>
    <t>да, пп. х)</t>
  </si>
  <si>
    <t>3.25</t>
  </si>
  <si>
    <t>113 Заключение договора на предоставление места для размещения (опубликования) сообщения о возможном установлении публичного сервитута в газете «Саратовская панорама» и (или) размещение сообщения в сетевом издании «Панорама Саратова», электронный адрес в сети Интернет: www.sarpan.ru.</t>
  </si>
  <si>
    <t>Закупка у единственного поставщика (пп.2.1.4 п.2.1 р.2 гл.17 ПоЗ)</t>
  </si>
  <si>
    <t>3.26</t>
  </si>
  <si>
    <t xml:space="preserve">114 Выполнение работ по очистке кровли от снега и наледи. </t>
  </si>
  <si>
    <t>3.27</t>
  </si>
  <si>
    <t>115 Выполнение работ по техническому (гарантийному) обслуживанию автомобилей марки ВАЗ, УАЗ, ГАЗ.</t>
  </si>
  <si>
    <t>3.28</t>
  </si>
  <si>
    <t>122 Поставка кабельных муфт.</t>
  </si>
  <si>
    <t>3.29</t>
  </si>
  <si>
    <t>123 Поставка батареек, аккумуляторов.</t>
  </si>
  <si>
    <t>3.30</t>
  </si>
  <si>
    <t>124 Поставка модемов и антенн.</t>
  </si>
  <si>
    <t>3.31</t>
  </si>
  <si>
    <t>125 Услуги по техническому обслуживанию газопроводов и газового оборудования.</t>
  </si>
  <si>
    <t>3.32</t>
  </si>
  <si>
    <t>128 Оказание услуг по заключению договора добровольного медицинского страхования.</t>
  </si>
  <si>
    <t>3.33</t>
  </si>
  <si>
    <t>136 Поставка сантехнических материалов.</t>
  </si>
  <si>
    <t>3.34</t>
  </si>
  <si>
    <t>137 Проведение 1-го Инспекционного контроля.</t>
  </si>
  <si>
    <t>08.2026</t>
  </si>
  <si>
    <t>3.35</t>
  </si>
  <si>
    <t>138 Расходы на консультационное и информационное сопровождение программы расчета технологических потерь РТП-3.</t>
  </si>
  <si>
    <t>10.2026</t>
  </si>
  <si>
    <t>10.2027</t>
  </si>
  <si>
    <t>3.36</t>
  </si>
  <si>
    <t>147 Проведение экспертизы промышленной безопасности автотранспорта.</t>
  </si>
  <si>
    <t>4. Программа по технологическому присоединению заявителей</t>
  </si>
  <si>
    <t>4.1</t>
  </si>
  <si>
    <t>116 Заключение договора на выполнение строительно-монтажных работ по строительству ВЛИ-0,4 кВ от ТП-738 до границы земельного участка заявителя по адресу: г. Саратов, 2-й Алмазный проезд, з/у 4; а также по монтажу прибора учета расхода электроэнергии.</t>
  </si>
  <si>
    <t>Закупка у единственного поставщика (пп.2.1.22 п.2.1 р.2 гл.17 ПоЗ)</t>
  </si>
  <si>
    <t>4.2</t>
  </si>
  <si>
    <t>117 Заключение договора на выполнение строительно-монтажных работ по строительству ВЛИ-0,4 кВ от опоры №1-00/1 ВЛИ-0,4 кВ ТП-776 до границы земельного участка по адресу г. Саратов, 6-й Песчано-Уметский проезд, 1 и по прокладке КЛ-0,4 кВ кабелем от РУ-0,4 кВ ТП-776 до опоры №1-00/1 ВЛИ-0,4 кВ ТП-776; а также по монтажу прибора учета расхода электроэнергии.</t>
  </si>
  <si>
    <t>4.3</t>
  </si>
  <si>
    <t>118 Заключение договора на выполнение строительно-монтажных работ по строительству воздушной линии 0,4 кВ от ТП-2320 до границы земельного участка по адресу: г. Саратов, урочище «Золотая долина», пос. Б. Поливановка, ДНТ «Поселок Поливановка-4», уч. 26. Установка прибора учета расхода электроэнергии (тех. прис. – Шевченко Е.В.).</t>
  </si>
  <si>
    <t>4.4</t>
  </si>
  <si>
    <t>119 Заключение договора на выполнение строительно-монтажных работ по установке новой БКТП по ул. Гвардейская, 15, стр. 2; по строительству кабельных линий 10 кВ от новой БКТП до ТП-108 (I, II с.ш.); кабельных линий 10 кВ от новой БКТП до соединения с кабелями «ТП-108 – ТП-1189 (I, II с.ш.)» в направлении к ТП-1189; кабельных линий 1 кВ от новой БКТП до ВРУ приемного отделения, ВРУ МРТ, ВРУ КТ ГУЗ «СГКБ №6» по ул. Гвардейская, 15; а также по установке приборов учета расхода электроэнергии.</t>
  </si>
  <si>
    <t>4.5</t>
  </si>
  <si>
    <t>120 Заключение договора на выполнение проектно-изыскательских работ по проектированию новой КТП по адресу г. Саратов, ул. Мостовая, 2А; по прокладке кабельных линий 10 кВ от новой КТП до соединения с кабелем 10 кВ направления «ТП-347 – ТП-195» и кабельной линий 0,4 кВ от РУ-0,4 кВ новой КТП до ВРУ-0,4 кВ на границе земельного участка по адресу: г. Саратов, ул. Мостовая, 2А; по проектированию установки прибора учета расхода электроэнергии.</t>
  </si>
  <si>
    <t>4.6</t>
  </si>
  <si>
    <t>126 Заключение договора на выполнение проектно-изыскательских работ по проектированию строительства кабельно-воздушной линии 0,4 кВ от ШРС№2/ТП-1414 до границы земельного участка по адресу: г. Саратов, 3-й Московский проезд, б/н. Установка прибора учета расхода электроэнергии (тех. прис.- Никитин А.П.).</t>
  </si>
  <si>
    <t>4.7</t>
  </si>
  <si>
    <t>127 Заключение договора на выполнение проектно-изыскательских работ по проектированию строительства новой КТП по адресу: г. Саратов, Сокурский тракт, 20 и строительства КЛ-10 кВ от новой КТП до ВЛЗ-10 кВ «РП-Базовый – ТП-1642». А также по проектированию установки прибора учета расхода электроэнергии.</t>
  </si>
  <si>
    <t>4.8</t>
  </si>
  <si>
    <t>129 Заключение договора на выполнение строительно-монтажных работ по реконструкции воздушной линии 0,4 кВ от РУ-0,4кВ ТП-1141 до опоры №2-01/13 ВЛИ-0,4кВ (Л-2) ТП-1121 в районе 6-й Дачной. Установка прибора учета расхода электроэнергии (тех. прис. – Лашковский П.И.).</t>
  </si>
  <si>
    <t>4.9</t>
  </si>
  <si>
    <t>130 Заключение договора на выполнение строительно-монтажных работ по строительству воздушной линии 0,4 кВ от КТП-2314 до границы земельного участка с к/н 64:32:022604:857 по адресу: г. Саратов, п. Расково. Установка прибора учета расхода электроэнергии (тех. прис. – Тюленева А.С.).</t>
  </si>
  <si>
    <t>4.10</t>
  </si>
  <si>
    <t>139 Заключение договора на выполнение проектно-изыскательских работ по проектированию строительства кабельно-воздушной линии 0,4 кВ от ШРС№2/ТП-1454 до границы земельного участка по адресу: г. Саратов, ГСК «Автолик-92», литер Г6, гараж №6. Установка прибора учета расхода электроэнергии (тех. прис.- Семенов А.С.).</t>
  </si>
  <si>
    <t>4.11</t>
  </si>
  <si>
    <t>140 Заключение договора на выполнение проектно-изыскательских работ по проектированию строительства кабельной линии 0,4 кВ от РУ-0,4 кВ ТП-133 до ВРУ-0,4 кВ по адресу: г. Саратов, ул. Челюскинцев, 99. Установка прибора учета расхода электроэнергии (тех. прис. – ИП Епинин Д.Ю.).</t>
  </si>
  <si>
    <t>4.12</t>
  </si>
  <si>
    <t>141 Ззаключение договора на выполнение проектно-изыскательских работ по проектированию строительства кабельно-воздушной линии 0,4 кВ от РУ-0,4 кВ ТП-1390 до границы земельного участка по адресу: г. Саратов, около жилого дома №4А по ул. им. Братьев Никитиных. Установка прибора учета расхода электроэнергии (тех. прис.- Коротков Д.А.).</t>
  </si>
  <si>
    <t>4.13</t>
  </si>
  <si>
    <t>142 Заключение договора на выполнение строительно-монтажных работ по строительству воздушной линии 0,4 кВ от КТП-535А до границы земельного участка по адресу: г. Саратов, 5-й Усть-Курдюмский проезд, 23. Установка прибора учета расхода электроэнергии (тех. прис. – Белов Г.А.).</t>
  </si>
  <si>
    <t>4.14</t>
  </si>
  <si>
    <t>143 Заключение договора на выполнение строительно-монтажных работ по строительству кабельной линии 0,4 кВ от новой ВЛИ-0,4кВ КТП-535А до границы земельного участка с к/н 64:48:010110:21 по адресу: г. Саратов, СНТ «Сорговик», уч.102; по строительству воздушной линии 0,4 кВ от РУ-0,4 кВ КТП-535А до границы земельного участка с к/н 64:48:010110:134 по адресу: г. Саратов, СНТ «Сорговик», уч.71. Установка приборов учета расхода электроэнергии (тех. прис. – Афанасьева Т.Г.; Иваник В.В.; Львова Т.А.; Саглам Т.В.).</t>
  </si>
  <si>
    <t>4.15</t>
  </si>
  <si>
    <t>148 Заключение договора на выполнение строительно-монтажных работ по строительству ВЛИ-0,4 кВ от опоры №1-00/10 ВЛИ-0,4 кВ ТП-125/ТП-1297 до границы земельного участка Заявителя по адресу: г. Саратов, ул. Киселева, 57/61; а также по монтажу прибора учета расхода электроэнергии (Заявитель – Петриченко М.В.).</t>
  </si>
  <si>
    <t>4.16</t>
  </si>
  <si>
    <t>149 Заключение договора на выполнение строительно-монтажных работ по строительству КВЛИ-0,4 кВ от ШРС№1/ТП-245 до границы земельного участка по адресу: г. Саратов, 6-й Мурманский проезд, ГСК «Лира-92», гараж №1; а также по монтажу прибора учета расхода электроэнергии (Заявитель – Грунский В.И.).</t>
  </si>
  <si>
    <t>4.17</t>
  </si>
  <si>
    <t>150 Заключение договора на выполнение строительно-монтажных работ по строительству воздушной линии 0,4 кВ от ТП-1958 до границы земельного участка по адресу г. Саратов, Заводской район, СНТ «Яблонька», участок №7, № 112. Установка прибора учета расхода электроэнергии (тех. прис. – Григорян Р.Х.).</t>
  </si>
  <si>
    <t>ДОЛГОСРОЧНЫЕ ДОГОВОРЫ</t>
  </si>
  <si>
    <t>296 Восстановление асфальтобетонного покрытия (восстановление благоустройства территории) в местах проведения земляных работ по неотложным ремонтам в электроустановках, проведенных заказчиком, в соответствии с планом капитального ремонта объектов АО «СПГЭС».</t>
  </si>
  <si>
    <t>05.2025</t>
  </si>
  <si>
    <t>396 Установка приборов учета у потребителей.</t>
  </si>
  <si>
    <t>08.2025</t>
  </si>
  <si>
    <t>Закупка у единственного поставщика (пп.2.1.16 п.2.1 р.2 гл.17 ПоЗ)</t>
  </si>
  <si>
    <t>106 Оказание услуг по обслуживанию системы контроля и управления доступом.</t>
  </si>
  <si>
    <t>02.2025</t>
  </si>
  <si>
    <t>107 Оказание услуг по обслуживанию автоматической пожарной сигнализации и оповещение.</t>
  </si>
  <si>
    <t>111 Оказание услуг по обслуживанию системы видеонаблюдения.</t>
  </si>
  <si>
    <t>1.6</t>
  </si>
  <si>
    <t>113 Обязательное страхование гражданской ответственности владельцев автотранспортных средств.</t>
  </si>
  <si>
    <t>01.2025</t>
  </si>
  <si>
    <t>1.7</t>
  </si>
  <si>
    <t>115 Оказание услуг внутризоновой связи (Е1) (ПАО "Ростелеком").</t>
  </si>
  <si>
    <t>1.8</t>
  </si>
  <si>
    <t>116 Услуги сотовой связи, услуги связи по АСКУЭ  (ПАО "Мегафон")</t>
  </si>
  <si>
    <t>1.9</t>
  </si>
  <si>
    <t>118 Проверка и настройка приборов безопасности на автовышках и автокранах.</t>
  </si>
  <si>
    <t>1.10</t>
  </si>
  <si>
    <t>120 Продление неисключительной лицензии права использования средств НСД SecretNet Studio 8 на 150 рабочих станций. Продление лицензии сканера уязвимостей (256 рабочих станций).</t>
  </si>
  <si>
    <t>06.2025</t>
  </si>
  <si>
    <t>1.11</t>
  </si>
  <si>
    <t>121 Поставка запасных частей к автомобилям грузовым марки КАМАЗ.</t>
  </si>
  <si>
    <t>03.2025</t>
  </si>
  <si>
    <t>1.12</t>
  </si>
  <si>
    <t xml:space="preserve">123 Поставка агрегатов, узлов и деталей к специализированной технике. </t>
  </si>
  <si>
    <t>1.13</t>
  </si>
  <si>
    <t>125 Поставка автомобильных шин.</t>
  </si>
  <si>
    <t>04.2025</t>
  </si>
  <si>
    <t>1.14</t>
  </si>
  <si>
    <t>126 Поставка автомобильных колесных дисков.</t>
  </si>
  <si>
    <t>1.15</t>
  </si>
  <si>
    <t>127 Выполнение работ по ремонту  мотовездеходов и снегоходов.</t>
  </si>
  <si>
    <t>1.16</t>
  </si>
  <si>
    <t>128 Поставка автоэмали и расходных материалов для лакокрасочных работ и шиномонтажа.</t>
  </si>
  <si>
    <t>1.17</t>
  </si>
  <si>
    <t>130 Выполнение технического и гарантийного обслуживания и ремонта автомобилей марки ГАЗ.</t>
  </si>
  <si>
    <t>1.18</t>
  </si>
  <si>
    <t>131 Поставка запасных и расходных материалов для бесконтактной мойки.</t>
  </si>
  <si>
    <t>1.19</t>
  </si>
  <si>
    <t>133 Выполнение работ по ремонту и восстановлению элементов (деталей, узлов) двигателей автомобилей и тракторов.</t>
  </si>
  <si>
    <t>09.2025</t>
  </si>
  <si>
    <t>1.20</t>
  </si>
  <si>
    <t>135 Приобретение программного обеспечения АльфаДок, тариф «ЗКИИ.Пдн.Эксперт», неисключительная лицензия с правом использования на 1 год</t>
  </si>
  <si>
    <t>1.21</t>
  </si>
  <si>
    <t>136 Проведение технического освидетельствования автовышек, автокранов и манипуляторов.</t>
  </si>
  <si>
    <t>1.22</t>
  </si>
  <si>
    <t>137 Выполнение технического обслуживания и ремонта экскаваторов-погрузчиков NEW HOLLAND</t>
  </si>
  <si>
    <t>10.2025</t>
  </si>
  <si>
    <t>1.23</t>
  </si>
  <si>
    <t>138 Выполнение работ по метрологическому обеспечению (поверка СИ).</t>
  </si>
  <si>
    <t>Закупка у единственного поставщика (пп.2.1.1.3.  п.2.1 р.2 гл.17 ПоЗ)</t>
  </si>
  <si>
    <t>1.24</t>
  </si>
  <si>
    <t>139 Поставка запасных частей к автомобилям легковым малого класса и грузовым марки ГАЗ.</t>
  </si>
  <si>
    <t>1.25</t>
  </si>
  <si>
    <t>140 Выполнение технического обслуживания и ремонта автомобилей марки Mitsubishi, Toyota, Renault, Skoda, Ssang Young.</t>
  </si>
  <si>
    <t>1.26</t>
  </si>
  <si>
    <t>141 Поставка автомобильных аккумуляторов.</t>
  </si>
  <si>
    <t>1.27</t>
  </si>
  <si>
    <t>142 Ремонт аппаратов высокого давления, пеногенератора и компрессора.</t>
  </si>
  <si>
    <t>1.28</t>
  </si>
  <si>
    <t>144 Поставка запасных частей к автомобилям грузовым марки УАЗ.</t>
  </si>
  <si>
    <t>1.29</t>
  </si>
  <si>
    <t>145 Поставка автомобильных жидкостей и смазочных материалов.</t>
  </si>
  <si>
    <t>11.2025</t>
  </si>
  <si>
    <t>11.2026</t>
  </si>
  <si>
    <t>1.30</t>
  </si>
  <si>
    <t>146 Выполнение работ по техническому обслуживанию и ремонту узлов и агрегатов специализированной техники.</t>
  </si>
  <si>
    <t>1.31</t>
  </si>
  <si>
    <t>147 Выполнение технического обслуживания и ремонта автомобилей марки Mitsubishi, Toyota, Renault, Skoda, Ssang Young.</t>
  </si>
  <si>
    <t>1.32</t>
  </si>
  <si>
    <t xml:space="preserve">148 Поставка масла трансформаторного ВГ. </t>
  </si>
  <si>
    <t>1.33</t>
  </si>
  <si>
    <t>149  Услуги сотовой связи ПАО "Вымпелком"</t>
  </si>
  <si>
    <t>12.2025</t>
  </si>
  <si>
    <t>11.2027</t>
  </si>
  <si>
    <t>1.34</t>
  </si>
  <si>
    <t>150 Расходы на консультационное и информационное сопровождение программы расчета технологических потерь РТП-3.</t>
  </si>
  <si>
    <t>1.35</t>
  </si>
  <si>
    <t xml:space="preserve">151 Приобретение программного обеспечения Kaspersky Endpoint Security для бизнеса – Стандартный (150-249) 1 year Renewal License (код KL4863RASFR). </t>
  </si>
  <si>
    <t>1.36</t>
  </si>
  <si>
    <t>152  Услуги сотовой связи по АСКУЭ (ПАО "Ростелеком")</t>
  </si>
  <si>
    <t>12.2027</t>
  </si>
  <si>
    <t>1.37</t>
  </si>
  <si>
    <t>183 Поставка сантехнических материалов.</t>
  </si>
  <si>
    <t>1.38</t>
  </si>
  <si>
    <t>211 Поставка расходных материалов и комплектующих к копировально-множительной технике.</t>
  </si>
  <si>
    <t>1.39</t>
  </si>
  <si>
    <t>212 Выполнение работ по ремонту и техническому обслуживанию копировальной техники.</t>
  </si>
  <si>
    <t>1.40</t>
  </si>
  <si>
    <t xml:space="preserve">213 Заключение договора об оказании информационных услуг (абонентское обслуживание справочно-правовой системы "ГАРАНТ". </t>
  </si>
  <si>
    <t>Закупка у единственного поставщика (пп.2.1.23 п.2.1 р.2 гл.17 ПоЗ)</t>
  </si>
  <si>
    <t>1.41</t>
  </si>
  <si>
    <t>231 Выполнение работ по ремонту и техническому обслуживанию грузовых автомобилей марки КАМАЗ, МАЗ, ГАЗ.</t>
  </si>
  <si>
    <t>1.42</t>
  </si>
  <si>
    <t>232 Право использования программ для электронно-вычислительных машин и баз данных "ФСНБ-2022" в течение года.</t>
  </si>
  <si>
    <t>1.43</t>
  </si>
  <si>
    <t>252 Заключение договора на предоставление доступа к сети интернет участков сетей 6, 10 (Меловая, 7).</t>
  </si>
  <si>
    <t>Закупка у единственного поставщика (пп.2.1.7.3.  п.2.1 р.2 гл.17 ПоЗ)</t>
  </si>
  <si>
    <t>1.44</t>
  </si>
  <si>
    <t>254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</si>
  <si>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1.45</t>
  </si>
  <si>
    <t>259 Поставка лакокрасочных материалов.</t>
  </si>
  <si>
    <t>1.46</t>
  </si>
  <si>
    <t>260 Поставка GPRS модемов.</t>
  </si>
  <si>
    <t>1.47</t>
  </si>
  <si>
    <t>262 Поставка хозяйственных товаров.</t>
  </si>
  <si>
    <t>1.48</t>
  </si>
  <si>
    <t>289 Виртуальный канал Ethernet .</t>
  </si>
  <si>
    <t>1.49</t>
  </si>
  <si>
    <t>333 Заключение договора на предоставление неисключительных прав и техническую поддержку программы 1С.</t>
  </si>
  <si>
    <t>1.50</t>
  </si>
  <si>
    <t>344 Заключение договора на оказание услуг по ежемесячной модификации и сопровождению модифицированных ИСС "Кодекс"/"Техэксперт".</t>
  </si>
  <si>
    <t>07.2025</t>
  </si>
  <si>
    <t>1.51</t>
  </si>
  <si>
    <t>351 Заключение договора на обслуживание и монтаж оборудования для мониторинга транспортных средств.</t>
  </si>
  <si>
    <t>1.52</t>
  </si>
  <si>
    <t>368 Заключение договора на оказание услуг по эксплуатации сети газоснабжения.</t>
  </si>
  <si>
    <t>1.53</t>
  </si>
  <si>
    <t>387 Оказание аудиторских услуг.</t>
  </si>
  <si>
    <t>1.54</t>
  </si>
  <si>
    <t>391 Услуги связи (интернет).</t>
  </si>
  <si>
    <t>1.55</t>
  </si>
  <si>
    <t>398 Оказание услуг по вывозу твердых бытовых отходов.</t>
  </si>
  <si>
    <t>09.2026</t>
  </si>
  <si>
    <t>1.56</t>
  </si>
  <si>
    <t>420 Поставка агрегатов, узлов и деталей к специализированной технике</t>
  </si>
  <si>
    <t>1.57</t>
  </si>
  <si>
    <t>431 Поставка автомобильных шин.</t>
  </si>
  <si>
    <t>1.58</t>
  </si>
  <si>
    <t>443 Поставка агрегатов, узлов и деталей  к  тракторам, автомобильные запасные части к автомобилям грузовым марки МАЗ, ЗИЛ.</t>
  </si>
  <si>
    <t>1.59</t>
  </si>
  <si>
    <t>480 Выполнение работ по ремонту грузовых автомобилей марки КАМАЗ, МАЗ, ГАЗ.</t>
  </si>
  <si>
    <t>1.60</t>
  </si>
  <si>
    <t>481 Выполнение технического обслуживания и ремонта автомобилей марки Mitsubishi, Toyota, Renault, Skoda.</t>
  </si>
  <si>
    <t>1.61</t>
  </si>
  <si>
    <t>482 Заключение договора на оказание услуг охраны и мониторинга объекта, оборудованного системой безопасности.</t>
  </si>
  <si>
    <t>1.62</t>
  </si>
  <si>
    <t>501 Оказание услуг почтовой связи.</t>
  </si>
  <si>
    <t>Закупка у единственного поставщика (ч.2.1.7.5.  пп.2.1.7 п.2.1 р.2 гл.17 ПоЗ)</t>
  </si>
  <si>
    <t>1.63</t>
  </si>
  <si>
    <t>510 Заключение договора об оказании возмездных услуг по техническому исследованию (экспертизе) приборов учета электрической энергии, на предмет наличия фактов вмешательства в их принципиальную электрическую схему.</t>
  </si>
  <si>
    <t>1.64</t>
  </si>
  <si>
    <t>380 Заключение договора на выполнение строительно-монтажных работ по строительству 26КЛ-0,4 кВ от новой ТП до ВРУ жилых домов №1, №8, №2 (по генплану) в квартале, ограниченном улицами им. С.Ф. Тархова, им. М.А. Соколова, им. М.М. Козлитина, им. Н.В. Кузнецова в Кировском районе г. Саратова.</t>
  </si>
  <si>
    <t>1.65</t>
  </si>
  <si>
    <t>425 Заключение договора на выполнение проектно-изыскательских работ по проектированию трансформаторной подстанции по адресу: г. Саратов, Ле-нинский район, мкр. Молодежный; Проектирование реконструкции ка-бельных линий 10 кВ от новой ТП до соединения с кабелями 10 кВ направле-ний «ТП-1304-II – ТП-339-II» и «РП-Репин-I – ТП-1310-I». Проектирование установки приборов учета расхода электроэнергии.</t>
  </si>
  <si>
    <t>1.66</t>
  </si>
  <si>
    <t>432 Заключение договора на выполнение проектно-изыскательских работ по проектированию трансформаторной подстанции ТП по адресу: г. Саратов, Кировский район, мкр. Солнечный-2; кабельных линий 10 кВ от новой ТП до ТП-900; а также по проектированию установки прибора учета электроэнергии.</t>
  </si>
  <si>
    <t>1.67</t>
  </si>
  <si>
    <t>437 Заключение договора на выполнение проектно-изыскательских работ по проектированию строительства кабельной линии 0,4 кВ от РУ-0,4 кВ ТП-117 до опоры №3-00/1 ВЛИ-0,4 кВ ТП-117; воздушной линии 0,4 кВ ТП-117 от опоры №3-00/1 до опоры №3-00/2 ВЛИ-0,4 кВ (Л-3) ТП-117. Установка прибора учета расхода электроэнергии.</t>
  </si>
  <si>
    <t>1.68</t>
  </si>
  <si>
    <t>484 Заключение договора на выполнение проектно-изыскательских работ по проектированию установки оборудования в РУ-10 кВ новой ТП по адресу: г. Саратов, ул. им. С.Ф. Тархова. Строительство трассы кабельных линий 10 кВ от новой ТП до соединения с кабелями 10 кВ направлений «ТП-898 – ТП-896 (I и II с.ш.)». Установка приборов учета расхода электроэнергии.</t>
  </si>
  <si>
    <t>1.69</t>
  </si>
  <si>
    <t>486 Заключение договора на выполнение проектно-изыскательских работ по проектированию строительства кабельной линии 0,4 кВ от РУ-0,4 кВ РП-Завокзальный до ВРУ зарядной станции для электротранспорта по адресу: г. Саратов, ул. Большая Садовая. Установка прибора учета расхода электроэнергии.</t>
  </si>
  <si>
    <t>1.70</t>
  </si>
  <si>
    <t>493 Заключение договора  на выполнение проектно-изыскательных работ по  проектированию строительства новой КТП, вблизи земельного участка за-явителя по адресу: г. Саратов, территория СНТ «Весна», уч.64А. Строительство трассы 2КЛ-10 кВ от новой КТП до со-единения с кабелем 10кВ направления «ТП-1975 – ТП-792». Установка прибора учета расхода электроэнергии.</t>
  </si>
  <si>
    <t>1.71</t>
  </si>
  <si>
    <t xml:space="preserve">494  Заключение договора  на выполнение проектно-изыскательных работ по проектированию строительства кабельной линии 0,4 кВ от РУ-0,4 кВ ТП-424 до ВРУ нежилого помещения по адресу: г. Сара-тов, ул. им. Яблочкова П.Н., 25. Проектирование установки прибора учета расхода электро-энергии.
</t>
  </si>
  <si>
    <t>1.72</t>
  </si>
  <si>
    <t xml:space="preserve">495  Заключение договора  на выполнение проектно-изыскательных работ по проектированию строительства воздушной линии 0,4 кВ от РП-Тюльпан до границы земельного участка по адресу: г. Саратов, пос. Жасминный, ул. Подгорная, д. 37 «А».  Проектирование установки прибо-ра учета расхода электроэнергии.
</t>
  </si>
  <si>
    <t>1.73</t>
  </si>
  <si>
    <t xml:space="preserve">496  Заключение договора  на выполнение проектно-изыскательных работ по проектированию строительства воздушной линии 0,4 кВ от ТП-1036 до границы земельного участка по адресу: г. Саратов, ул. Магистральная, ГК «Железобетон-2», гараж №425, 426.  Проектирование установки прибо-ра учета расхода электроэнергии.
</t>
  </si>
  <si>
    <t>1.74</t>
  </si>
  <si>
    <t>524 Заключение договора на выполнение проектно-изыскательских работ по проектированию прокладки кабельной линии 0,4 кВ от РУ-0,4 кВ ТП-2320 до пунктовой опоры ВЛИ-0,4 кВ КТП-2320 и воздушной линии 0,4 кВ от КТП-2320 до границ земельных участков по адресу: г. Саратов, п. Поливановка, СНТ «Золотая долина»; а также по проектированию установки приборов учета расхода электроэнергии.</t>
  </si>
  <si>
    <t>1.75</t>
  </si>
  <si>
    <t>532 Заключение договора на выполнение проектно-изыскательских работ по проектированию установки ЩУ-0,4 кВ на границе земельного участка Заявителя с к.н. 64:48:010140:2346 по адресу: г. Саратов, Соколовая гора, Алексеевский овраг, СНТ «Рассвет», уч. 10; строительства кабельной линии 0,4 кВ от ЩУ-0,4 кВ/ТП-740 до вновь установленного ЩУ-0,4 кВ; а также по проектированию установки прибора учета расхода электроэнергии.</t>
  </si>
  <si>
    <t>1.76</t>
  </si>
  <si>
    <t>533 Заключение договора на выполнение строительно-монтажных работ по установке ЩУ-0,4кВ на границе земельного участка заявителя по адресу: г. Саратов, Соколовая гора, Алексеевский овраг, СНТ «Рассвет», уч. 2. Кабельная линия 0,4кВ от опоры №3-01/6 ВЛИ-0,4 кВ ТП-740 до вновь установленного ЩУ-0,4кВ на границе земельного участка заявителя по адресу: г. Саратов, Соколовая гора, Алексеевский овраг, СНТ «Рассвет», уч. 2. Установка прибора учета расхода электроэнергии (тех.прис. – Липатова Н.А.).</t>
  </si>
  <si>
    <t>1.77</t>
  </si>
  <si>
    <t xml:space="preserve">122 Приобретение нефтепродуктов через АЗС </t>
  </si>
  <si>
    <t>01.2024</t>
  </si>
  <si>
    <t>Запрос предложений в электронной форме</t>
  </si>
  <si>
    <t>да п. м)</t>
  </si>
  <si>
    <t>1.78</t>
  </si>
  <si>
    <t>123 Оказание услуг местной телефонной связи (ПАО "Ростелеком").</t>
  </si>
  <si>
    <t>03.2024</t>
  </si>
  <si>
    <t>1.79</t>
  </si>
  <si>
    <t>145 Оказание услуг интеллектуальной сети связи "Бесплатный вызов" (8800) (Филиал АО "Компания ТрансТелеКом" "Макрорегион Верхневолжский").</t>
  </si>
  <si>
    <t>05.2024</t>
  </si>
  <si>
    <t>1.80</t>
  </si>
  <si>
    <t>153 Услуги сотовой связи, услуги связи по АСКУЭ (ПАО "МТС").</t>
  </si>
  <si>
    <t>08.2024</t>
  </si>
  <si>
    <t>Закупка у единственного поставщика (пп.2.1.7.2 п.2.1 р.2 гл.17 ПоЗ)</t>
  </si>
  <si>
    <t>1.81</t>
  </si>
  <si>
    <t>583 Информационное сопровождение ИСУ "яЭнергетик."</t>
  </si>
  <si>
    <t>12.2024</t>
  </si>
  <si>
    <t>1.82</t>
  </si>
  <si>
    <t xml:space="preserve">555 Поставка газа. </t>
  </si>
  <si>
    <t>12.2022</t>
  </si>
  <si>
    <t>1.83</t>
  </si>
  <si>
    <t>Аренда земельного участка</t>
  </si>
  <si>
    <t>12.2017</t>
  </si>
  <si>
    <t>Прямая закупка (пп.16 п. 7.11.2 Положения)</t>
  </si>
  <si>
    <t>да, пп. л)</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</si>
</sst>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р_._-;\-* #,##0.00_р_._-;_-* \-??_р_._-;_-@_-"/>
    <numFmt numFmtId="165" formatCode="_-* #,##0.00\ _₽_-;\-* #,##0.00\ _₽_-;_-* \-??\ _₽_-;_-@_-"/>
  </numFmts>
  <fonts count="22">
    <font>
      <sz val="10"/>
      <name val="Arial Cyr"/>
      <charset val="1"/>
    </font>
    <font>
      <sz val="11"/>
      <color rgb="FF000000"/>
      <name val="Calibri"/>
      <family val="2"/>
      <charset val="1"/>
    </font>
    <font>
      <sz val="11"/>
      <color rgb="FFFFFFFF"/>
      <name val="Calibri"/>
      <family val="2"/>
      <charset val="1"/>
    </font>
    <font>
      <sz val="12"/>
      <name val="Times New Roman"/>
      <family val="1"/>
      <charset val="1"/>
    </font>
    <font>
      <sz val="10"/>
      <name val="Arial"/>
      <family val="2"/>
      <charset val="1"/>
    </font>
    <font>
      <sz val="9.5"/>
      <name val="Times New Roman"/>
      <family val="1"/>
      <charset val="1"/>
    </font>
    <font>
      <sz val="10"/>
      <name val="Times New Roman"/>
      <family val="1"/>
      <charset val="1"/>
    </font>
    <font>
      <sz val="11"/>
      <name val="Times New Roman"/>
      <family val="1"/>
      <charset val="1"/>
    </font>
    <font>
      <b/>
      <sz val="9.5"/>
      <color rgb="FF000000"/>
      <name val="Times New Roman"/>
      <family val="1"/>
      <charset val="1"/>
    </font>
    <font>
      <b/>
      <sz val="9.5"/>
      <name val="Times New Roman"/>
      <family val="1"/>
      <charset val="1"/>
    </font>
    <font>
      <b/>
      <sz val="12"/>
      <name val="Times New Roman"/>
      <family val="1"/>
      <charset val="1"/>
    </font>
    <font>
      <b/>
      <sz val="11"/>
      <name val="Times New Roman"/>
      <family val="1"/>
      <charset val="1"/>
    </font>
    <font>
      <b/>
      <sz val="14"/>
      <name val="Times New Roman"/>
      <family val="1"/>
      <charset val="1"/>
    </font>
    <font>
      <b/>
      <sz val="10"/>
      <name val="Times New Roman"/>
      <family val="1"/>
      <charset val="1"/>
    </font>
    <font>
      <sz val="10"/>
      <color rgb="FF000000"/>
      <name val="Times New Roman"/>
      <family val="1"/>
      <charset val="1"/>
    </font>
    <font>
      <b/>
      <sz val="10"/>
      <color rgb="FF000000"/>
      <name val="Times New Roman"/>
      <family val="1"/>
      <charset val="1"/>
    </font>
    <font>
      <b/>
      <sz val="9"/>
      <name val="Times New Roman"/>
      <family val="1"/>
      <charset val="1"/>
    </font>
    <font>
      <sz val="9"/>
      <name val="Times New Roman"/>
      <family val="1"/>
      <charset val="1"/>
    </font>
    <font>
      <sz val="9"/>
      <name val="Arial Cyr"/>
      <charset val="1"/>
    </font>
    <font>
      <sz val="9"/>
      <color rgb="FF000000"/>
      <name val="Times New Roman"/>
      <family val="1"/>
      <charset val="1"/>
    </font>
    <font>
      <sz val="9"/>
      <color rgb="FFFF0000"/>
      <name val="Times New Roman"/>
      <family val="1"/>
      <charset val="1"/>
    </font>
    <font>
      <sz val="10"/>
      <name val="Arial Cyr"/>
      <charset val="1"/>
    </font>
  </fonts>
  <fills count="18">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FF"/>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C00"/>
      </patternFill>
    </fill>
    <fill>
      <patternFill patternType="solid">
        <fgColor rgb="FF99CC00"/>
        <bgColor rgb="FFFFCC00"/>
      </patternFill>
    </fill>
    <fill>
      <patternFill patternType="solid">
        <fgColor rgb="FFFFFFFF"/>
        <bgColor rgb="FFFFFFCC"/>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25">
    <xf numFmtId="0" fontId="0" fillId="0" borderId="0"/>
    <xf numFmtId="164" fontId="21" fillId="0" borderId="0" applyBorder="0" applyProtection="0"/>
    <xf numFmtId="0" fontId="1" fillId="2" borderId="0" applyBorder="0" applyProtection="0"/>
    <xf numFmtId="0" fontId="1" fillId="3" borderId="0" applyBorder="0" applyProtection="0"/>
    <xf numFmtId="0" fontId="1" fillId="4" borderId="0" applyBorder="0" applyProtection="0"/>
    <xf numFmtId="0" fontId="1" fillId="5" borderId="0" applyBorder="0" applyProtection="0"/>
    <xf numFmtId="0" fontId="1" fillId="6" borderId="0" applyBorder="0" applyProtection="0"/>
    <xf numFmtId="0" fontId="1" fillId="7" borderId="0" applyBorder="0" applyProtection="0"/>
    <xf numFmtId="0" fontId="1" fillId="8" borderId="0" applyBorder="0" applyProtection="0"/>
    <xf numFmtId="0" fontId="1" fillId="9" borderId="0" applyBorder="0" applyProtection="0"/>
    <xf numFmtId="0" fontId="1" fillId="10" borderId="0" applyBorder="0" applyProtection="0"/>
    <xf numFmtId="0" fontId="1" fillId="5" borderId="0" applyBorder="0" applyProtection="0"/>
    <xf numFmtId="0" fontId="1" fillId="8" borderId="0" applyBorder="0" applyProtection="0"/>
    <xf numFmtId="0" fontId="1" fillId="11" borderId="0" applyBorder="0" applyProtection="0"/>
    <xf numFmtId="0" fontId="2" fillId="12" borderId="0" applyBorder="0" applyProtection="0"/>
    <xf numFmtId="0" fontId="2" fillId="9" borderId="0" applyBorder="0" applyProtection="0"/>
    <xf numFmtId="0" fontId="2" fillId="10" borderId="0" applyBorder="0" applyProtection="0"/>
    <xf numFmtId="0" fontId="2" fillId="13" borderId="0" applyBorder="0" applyProtection="0"/>
    <xf numFmtId="0" fontId="2" fillId="14" borderId="0" applyBorder="0" applyProtection="0"/>
    <xf numFmtId="0" fontId="2" fillId="15" borderId="0" applyBorder="0" applyProtection="0"/>
    <xf numFmtId="0" fontId="21" fillId="0" borderId="0"/>
    <xf numFmtId="0" fontId="21" fillId="0" borderId="0"/>
    <xf numFmtId="0" fontId="3" fillId="0" borderId="0"/>
    <xf numFmtId="0" fontId="4" fillId="0" borderId="0"/>
    <xf numFmtId="0" fontId="4" fillId="0" borderId="0"/>
  </cellStyleXfs>
  <cellXfs count="108">
    <xf numFmtId="0" fontId="0" fillId="0" borderId="0" xfId="0"/>
    <xf numFmtId="0" fontId="13" fillId="17" borderId="3" xfId="0" applyFont="1" applyFill="1" applyBorder="1" applyAlignment="1" applyProtection="1">
      <alignment horizontal="center" vertical="center" wrapText="1"/>
    </xf>
    <xf numFmtId="0" fontId="13" fillId="17" borderId="1" xfId="0" applyFont="1" applyFill="1" applyBorder="1" applyAlignment="1" applyProtection="1">
      <alignment horizontal="center" vertical="center"/>
    </xf>
    <xf numFmtId="0" fontId="13" fillId="17" borderId="1" xfId="0" applyFont="1" applyFill="1" applyBorder="1" applyAlignment="1" applyProtection="1">
      <alignment horizontal="center" vertical="center" wrapText="1"/>
    </xf>
    <xf numFmtId="0" fontId="13" fillId="17" borderId="2" xfId="0" applyFont="1" applyFill="1" applyBorder="1" applyAlignment="1" applyProtection="1">
      <alignment horizontal="center" vertical="center"/>
    </xf>
    <xf numFmtId="49" fontId="13" fillId="17" borderId="1" xfId="0" applyNumberFormat="1" applyFont="1" applyFill="1" applyBorder="1" applyAlignment="1" applyProtection="1">
      <alignment horizontal="center" vertical="center" wrapText="1"/>
    </xf>
    <xf numFmtId="0" fontId="14" fillId="0" borderId="1" xfId="0" applyFont="1" applyBorder="1" applyAlignment="1" applyProtection="1">
      <alignment horizontal="left" wrapText="1"/>
    </xf>
    <xf numFmtId="0" fontId="13" fillId="16" borderId="1" xfId="0" applyFont="1" applyFill="1" applyBorder="1" applyAlignment="1" applyProtection="1">
      <alignment horizontal="center" wrapText="1"/>
    </xf>
    <xf numFmtId="0" fontId="6" fillId="0" borderId="1" xfId="0" applyFont="1" applyBorder="1" applyAlignment="1" applyProtection="1">
      <alignment horizontal="left" wrapText="1"/>
    </xf>
    <xf numFmtId="0" fontId="13" fillId="16" borderId="1" xfId="0" applyFont="1" applyFill="1" applyBorder="1" applyAlignment="1" applyProtection="1">
      <alignment horizontal="center" vertical="top" wrapText="1"/>
    </xf>
    <xf numFmtId="49" fontId="10" fillId="0" borderId="0" xfId="0" applyNumberFormat="1" applyFont="1" applyBorder="1" applyAlignment="1" applyProtection="1">
      <alignment horizontal="center"/>
    </xf>
    <xf numFmtId="0" fontId="9" fillId="0" borderId="0" xfId="0" applyFont="1" applyBorder="1" applyAlignment="1" applyProtection="1">
      <alignment horizontal="center"/>
    </xf>
    <xf numFmtId="0" fontId="8" fillId="0" borderId="0" xfId="0" applyFont="1" applyBorder="1" applyAlignment="1" applyProtection="1">
      <alignment horizontal="center"/>
    </xf>
    <xf numFmtId="49" fontId="5" fillId="0" borderId="0" xfId="0" applyNumberFormat="1" applyFont="1" applyAlignment="1" applyProtection="1">
      <alignment horizontal="justify" vertical="top"/>
    </xf>
    <xf numFmtId="0" fontId="6" fillId="0" borderId="0" xfId="0" applyFont="1" applyAlignment="1" applyProtection="1">
      <alignment horizontal="justify" vertical="top"/>
    </xf>
    <xf numFmtId="0" fontId="6" fillId="0" borderId="0" xfId="0" applyFont="1" applyAlignment="1" applyProtection="1"/>
    <xf numFmtId="0" fontId="5" fillId="0" borderId="0" xfId="0" applyFont="1" applyAlignment="1" applyProtection="1"/>
    <xf numFmtId="0" fontId="3" fillId="0" borderId="0" xfId="0" applyFont="1" applyAlignment="1" applyProtection="1"/>
    <xf numFmtId="49" fontId="7" fillId="0" borderId="0" xfId="0" applyNumberFormat="1" applyFont="1" applyAlignment="1" applyProtection="1">
      <alignment horizontal="justify" vertical="top"/>
    </xf>
    <xf numFmtId="0" fontId="11" fillId="0" borderId="0" xfId="0" applyFont="1" applyAlignment="1" applyProtection="1">
      <alignment horizontal="left"/>
    </xf>
    <xf numFmtId="0" fontId="12" fillId="0" borderId="0" xfId="0" applyFont="1" applyAlignment="1" applyProtection="1"/>
    <xf numFmtId="49" fontId="9" fillId="0" borderId="0" xfId="0" applyNumberFormat="1" applyFont="1" applyAlignment="1" applyProtection="1">
      <alignment horizontal="center"/>
    </xf>
    <xf numFmtId="0" fontId="13" fillId="0" borderId="0" xfId="0" applyFont="1" applyBorder="1" applyAlignment="1" applyProtection="1">
      <alignment horizontal="center"/>
    </xf>
    <xf numFmtId="0" fontId="9" fillId="0" borderId="0" xfId="0" applyFont="1" applyAlignment="1" applyProtection="1">
      <alignment horizontal="center"/>
    </xf>
    <xf numFmtId="49" fontId="6" fillId="0" borderId="0" xfId="0" applyNumberFormat="1" applyFont="1" applyBorder="1" applyAlignment="1" applyProtection="1">
      <alignment horizontal="left"/>
    </xf>
    <xf numFmtId="0" fontId="6" fillId="0" borderId="0" xfId="0" applyFont="1" applyBorder="1" applyAlignment="1" applyProtection="1">
      <alignment horizontal="left"/>
    </xf>
    <xf numFmtId="0" fontId="13" fillId="0" borderId="0" xfId="0" applyFont="1" applyAlignment="1" applyProtection="1"/>
    <xf numFmtId="49" fontId="13" fillId="16" borderId="1" xfId="0" applyNumberFormat="1" applyFont="1" applyFill="1" applyBorder="1" applyAlignment="1" applyProtection="1">
      <alignment horizontal="center" vertical="center"/>
    </xf>
    <xf numFmtId="4" fontId="13" fillId="16" borderId="1" xfId="0" applyNumberFormat="1" applyFont="1" applyFill="1" applyBorder="1" applyAlignment="1" applyProtection="1">
      <alignment horizontal="center"/>
    </xf>
    <xf numFmtId="4"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wrapText="1"/>
    </xf>
    <xf numFmtId="4" fontId="6" fillId="0" borderId="1" xfId="0" applyNumberFormat="1" applyFont="1" applyBorder="1" applyAlignment="1" applyProtection="1">
      <alignment horizontal="center"/>
    </xf>
    <xf numFmtId="164" fontId="13" fillId="0" borderId="0" xfId="1" applyFont="1" applyBorder="1" applyAlignment="1" applyProtection="1">
      <alignment horizontal="center"/>
    </xf>
    <xf numFmtId="0" fontId="13" fillId="0" borderId="0" xfId="0" applyFont="1" applyBorder="1" applyAlignment="1" applyProtection="1">
      <alignment horizontal="center" wrapText="1"/>
    </xf>
    <xf numFmtId="2" fontId="13" fillId="0" borderId="0" xfId="0" applyNumberFormat="1" applyFont="1" applyBorder="1" applyAlignment="1" applyProtection="1">
      <alignment horizontal="center"/>
    </xf>
    <xf numFmtId="49" fontId="6" fillId="0" borderId="1" xfId="0" applyNumberFormat="1" applyFont="1" applyBorder="1" applyAlignment="1" applyProtection="1">
      <alignment horizontal="center" vertical="center"/>
    </xf>
    <xf numFmtId="2" fontId="13" fillId="16" borderId="0" xfId="0" applyNumberFormat="1" applyFont="1" applyFill="1" applyBorder="1" applyAlignment="1" applyProtection="1">
      <alignment horizontal="center"/>
    </xf>
    <xf numFmtId="0" fontId="13" fillId="16" borderId="0" xfId="0" applyFont="1" applyFill="1" applyBorder="1" applyAlignment="1" applyProtection="1">
      <alignment horizontal="center"/>
    </xf>
    <xf numFmtId="4" fontId="6" fillId="0" borderId="0" xfId="0" applyNumberFormat="1" applyFont="1" applyAlignment="1" applyProtection="1"/>
    <xf numFmtId="0" fontId="13" fillId="17" borderId="1" xfId="0" applyFont="1" applyFill="1" applyBorder="1" applyAlignment="1" applyProtection="1">
      <alignment horizontal="center" vertical="center" wrapText="1"/>
    </xf>
    <xf numFmtId="0" fontId="13" fillId="17" borderId="1" xfId="0" applyFont="1" applyFill="1" applyBorder="1" applyAlignment="1" applyProtection="1">
      <alignment horizontal="center" vertical="center"/>
    </xf>
    <xf numFmtId="49" fontId="13" fillId="17" borderId="1" xfId="0" applyNumberFormat="1" applyFont="1" applyFill="1" applyBorder="1" applyAlignment="1" applyProtection="1">
      <alignment horizontal="center" vertical="center"/>
    </xf>
    <xf numFmtId="49" fontId="16" fillId="17" borderId="1" xfId="0" applyNumberFormat="1" applyFont="1" applyFill="1" applyBorder="1" applyAlignment="1" applyProtection="1">
      <alignment vertical="center"/>
    </xf>
    <xf numFmtId="0" fontId="16" fillId="17" borderId="1" xfId="0" applyFont="1" applyFill="1" applyBorder="1" applyAlignment="1" applyProtection="1">
      <alignment vertical="center"/>
    </xf>
    <xf numFmtId="0" fontId="17" fillId="17" borderId="1" xfId="0" applyFont="1" applyFill="1" applyBorder="1" applyAlignment="1" applyProtection="1"/>
    <xf numFmtId="49" fontId="17" fillId="0" borderId="4" xfId="0" applyNumberFormat="1" applyFont="1" applyBorder="1" applyAlignment="1" applyProtection="1">
      <alignment horizontal="justify" vertical="top"/>
    </xf>
    <xf numFmtId="0" fontId="17" fillId="0" borderId="5" xfId="0" applyFont="1" applyBorder="1" applyAlignment="1" applyProtection="1">
      <alignment horizontal="justify" vertical="top"/>
    </xf>
    <xf numFmtId="4" fontId="17" fillId="0" borderId="1" xfId="0" applyNumberFormat="1" applyFont="1" applyBorder="1" applyAlignment="1" applyProtection="1">
      <alignment horizontal="center" vertical="top" wrapText="1"/>
    </xf>
    <xf numFmtId="49" fontId="17" fillId="0" borderId="1" xfId="0" applyNumberFormat="1" applyFont="1" applyBorder="1" applyAlignment="1" applyProtection="1">
      <alignment horizontal="center" vertical="top" wrapText="1"/>
    </xf>
    <xf numFmtId="49" fontId="17" fillId="0" borderId="5" xfId="0" applyNumberFormat="1" applyFont="1" applyBorder="1" applyAlignment="1" applyProtection="1">
      <alignment horizontal="center" vertical="top" wrapText="1"/>
    </xf>
    <xf numFmtId="0" fontId="17" fillId="0" borderId="1" xfId="0" applyFont="1" applyBorder="1" applyAlignment="1" applyProtection="1">
      <alignment horizontal="center" vertical="top"/>
    </xf>
    <xf numFmtId="0" fontId="17" fillId="0" borderId="5" xfId="0" applyFont="1" applyBorder="1" applyAlignment="1" applyProtection="1">
      <alignment horizontal="center" vertical="top" wrapText="1"/>
    </xf>
    <xf numFmtId="0" fontId="17" fillId="0" borderId="0" xfId="0" applyFont="1" applyAlignment="1" applyProtection="1"/>
    <xf numFmtId="0" fontId="18" fillId="0" borderId="0" xfId="0" applyFont="1" applyAlignment="1" applyProtection="1"/>
    <xf numFmtId="0" fontId="17" fillId="0" borderId="1" xfId="0" applyFont="1" applyBorder="1" applyAlignment="1" applyProtection="1">
      <alignment horizontal="center" vertical="top" wrapText="1"/>
    </xf>
    <xf numFmtId="0" fontId="16" fillId="0" borderId="2" xfId="0" applyFont="1" applyBorder="1" applyAlignment="1" applyProtection="1">
      <alignment vertical="center"/>
    </xf>
    <xf numFmtId="0" fontId="16" fillId="0" borderId="3" xfId="0" applyFont="1" applyBorder="1" applyAlignment="1" applyProtection="1">
      <alignment vertical="center"/>
    </xf>
    <xf numFmtId="0" fontId="17" fillId="0" borderId="1" xfId="0" applyFont="1" applyBorder="1" applyAlignment="1" applyProtection="1"/>
    <xf numFmtId="0" fontId="17" fillId="0" borderId="0" xfId="0" applyFont="1" applyBorder="1" applyAlignment="1" applyProtection="1"/>
    <xf numFmtId="0" fontId="17" fillId="0" borderId="1" xfId="0" applyFont="1" applyBorder="1" applyAlignment="1" applyProtection="1">
      <alignment horizontal="center" vertical="center"/>
    </xf>
    <xf numFmtId="0" fontId="0" fillId="0" borderId="0" xfId="0" applyAlignment="1" applyProtection="1"/>
    <xf numFmtId="0" fontId="17" fillId="0" borderId="1" xfId="0" applyFont="1" applyBorder="1" applyAlignment="1" applyProtection="1">
      <alignment horizontal="justify" vertical="top"/>
    </xf>
    <xf numFmtId="0" fontId="17" fillId="0" borderId="1" xfId="0" applyFont="1" applyBorder="1" applyAlignment="1" applyProtection="1">
      <alignment horizontal="justify" vertical="top" wrapText="1"/>
    </xf>
    <xf numFmtId="0" fontId="16" fillId="0" borderId="1" xfId="0" applyFont="1" applyBorder="1" applyAlignment="1" applyProtection="1">
      <alignment vertical="center"/>
    </xf>
    <xf numFmtId="0" fontId="16" fillId="0" borderId="1" xfId="0" applyFont="1" applyBorder="1" applyAlignment="1" applyProtection="1">
      <alignment horizontal="center" vertical="center"/>
    </xf>
    <xf numFmtId="0" fontId="17" fillId="0" borderId="5" xfId="0" applyFont="1" applyBorder="1" applyAlignment="1" applyProtection="1">
      <alignment horizontal="center" vertical="center"/>
    </xf>
    <xf numFmtId="4" fontId="19" fillId="0" borderId="1" xfId="0" applyNumberFormat="1" applyFont="1" applyBorder="1" applyAlignment="1" applyProtection="1">
      <alignment horizontal="center" vertical="top" wrapText="1"/>
    </xf>
    <xf numFmtId="49" fontId="17" fillId="0" borderId="7" xfId="0" applyNumberFormat="1" applyFont="1" applyBorder="1" applyAlignment="1" applyProtection="1">
      <alignment horizontal="center" vertical="top" wrapText="1"/>
    </xf>
    <xf numFmtId="4" fontId="17" fillId="0" borderId="8" xfId="0" applyNumberFormat="1" applyFont="1" applyBorder="1" applyAlignment="1" applyProtection="1">
      <alignment horizontal="center" vertical="top" wrapText="1"/>
    </xf>
    <xf numFmtId="0" fontId="17" fillId="0" borderId="7" xfId="0" applyFont="1" applyBorder="1" applyAlignment="1" applyProtection="1">
      <alignment horizontal="justify" vertical="top"/>
    </xf>
    <xf numFmtId="4" fontId="17" fillId="0" borderId="9" xfId="0" applyNumberFormat="1" applyFont="1" applyBorder="1" applyAlignment="1" applyProtection="1">
      <alignment horizontal="center" vertical="top" wrapText="1"/>
    </xf>
    <xf numFmtId="0" fontId="17" fillId="0" borderId="7" xfId="0" applyFont="1" applyBorder="1" applyAlignment="1" applyProtection="1">
      <alignment horizontal="center" vertical="top" wrapText="1"/>
    </xf>
    <xf numFmtId="0" fontId="17" fillId="0" borderId="7" xfId="0" applyFont="1" applyBorder="1" applyAlignment="1" applyProtection="1">
      <alignment horizontal="center" vertical="top"/>
    </xf>
    <xf numFmtId="4" fontId="17" fillId="0" borderId="6" xfId="0" applyNumberFormat="1" applyFont="1" applyBorder="1" applyAlignment="1" applyProtection="1">
      <alignment horizontal="center" vertical="top" wrapText="1"/>
    </xf>
    <xf numFmtId="0" fontId="17" fillId="0" borderId="5" xfId="0" applyFont="1" applyBorder="1" applyAlignment="1" applyProtection="1">
      <alignment horizontal="center" vertical="top"/>
    </xf>
    <xf numFmtId="4" fontId="17" fillId="0" borderId="5" xfId="0" applyNumberFormat="1" applyFont="1" applyBorder="1" applyAlignment="1" applyProtection="1">
      <alignment horizontal="center" vertical="top" wrapText="1"/>
    </xf>
    <xf numFmtId="4" fontId="17" fillId="0" borderId="10" xfId="0" applyNumberFormat="1" applyFont="1" applyBorder="1" applyAlignment="1" applyProtection="1">
      <alignment horizontal="center" vertical="top" wrapText="1"/>
    </xf>
    <xf numFmtId="4" fontId="17" fillId="0" borderId="1" xfId="0" applyNumberFormat="1" applyFont="1" applyBorder="1" applyAlignment="1" applyProtection="1">
      <alignment horizontal="center" vertical="top"/>
    </xf>
    <xf numFmtId="0" fontId="17" fillId="0" borderId="5" xfId="0" applyFont="1" applyBorder="1" applyAlignment="1" applyProtection="1"/>
    <xf numFmtId="49" fontId="17" fillId="0" borderId="1" xfId="0" applyNumberFormat="1" applyFont="1" applyBorder="1" applyAlignment="1" applyProtection="1">
      <alignment horizontal="center" vertical="center"/>
    </xf>
    <xf numFmtId="0" fontId="6" fillId="0" borderId="1" xfId="0" applyFont="1" applyBorder="1" applyAlignment="1" applyProtection="1">
      <alignment horizontal="justify" vertical="top" wrapText="1"/>
    </xf>
    <xf numFmtId="0" fontId="17" fillId="0" borderId="0" xfId="0" applyFont="1" applyBorder="1" applyAlignment="1" applyProtection="1">
      <alignment horizontal="center" vertical="top"/>
    </xf>
    <xf numFmtId="49" fontId="17" fillId="16" borderId="1" xfId="0" applyNumberFormat="1" applyFont="1" applyFill="1" applyBorder="1" applyAlignment="1" applyProtection="1">
      <alignment horizontal="center" vertical="center"/>
    </xf>
    <xf numFmtId="0" fontId="16" fillId="16" borderId="1" xfId="0" applyFont="1" applyFill="1" applyBorder="1" applyAlignment="1" applyProtection="1">
      <alignment horizontal="center" vertical="center"/>
    </xf>
    <xf numFmtId="0" fontId="17" fillId="16" borderId="1" xfId="0" applyFont="1" applyFill="1" applyBorder="1" applyAlignment="1" applyProtection="1">
      <alignment horizontal="center" vertical="center"/>
    </xf>
    <xf numFmtId="0" fontId="20" fillId="16" borderId="1" xfId="0" applyFont="1" applyFill="1" applyBorder="1" applyAlignment="1" applyProtection="1">
      <alignment horizontal="center" vertical="center"/>
    </xf>
    <xf numFmtId="0" fontId="20" fillId="16" borderId="0" xfId="0" applyFont="1" applyFill="1" applyAlignment="1" applyProtection="1">
      <alignment horizontal="center"/>
    </xf>
    <xf numFmtId="0" fontId="19" fillId="0" borderId="1" xfId="0" applyFont="1" applyBorder="1" applyAlignment="1" applyProtection="1">
      <alignment horizontal="center" vertical="top"/>
    </xf>
    <xf numFmtId="0" fontId="17" fillId="0" borderId="11" xfId="0" applyFont="1" applyBorder="1" applyAlignment="1" applyProtection="1">
      <alignment horizontal="justify" vertical="top"/>
    </xf>
    <xf numFmtId="4" fontId="17" fillId="0" borderId="7" xfId="0" applyNumberFormat="1" applyFont="1" applyBorder="1" applyAlignment="1" applyProtection="1">
      <alignment horizontal="center" vertical="top" wrapText="1"/>
    </xf>
    <xf numFmtId="4" fontId="19" fillId="0" borderId="1" xfId="0" applyNumberFormat="1" applyFont="1" applyBorder="1" applyAlignment="1" applyProtection="1">
      <alignment horizontal="center" vertical="top"/>
    </xf>
    <xf numFmtId="4" fontId="17" fillId="0" borderId="4" xfId="0" applyNumberFormat="1" applyFont="1" applyBorder="1" applyAlignment="1" applyProtection="1">
      <alignment horizontal="center" vertical="top" wrapText="1"/>
    </xf>
    <xf numFmtId="0" fontId="19" fillId="0" borderId="1" xfId="0" applyFont="1" applyBorder="1" applyAlignment="1" applyProtection="1">
      <alignment horizontal="center" vertical="center"/>
    </xf>
    <xf numFmtId="4" fontId="19" fillId="0" borderId="1" xfId="0" applyNumberFormat="1" applyFont="1" applyBorder="1" applyAlignment="1" applyProtection="1">
      <alignment horizontal="center" vertical="center"/>
    </xf>
    <xf numFmtId="49" fontId="17" fillId="0" borderId="4" xfId="0" applyNumberFormat="1" applyFont="1" applyFill="1" applyBorder="1" applyAlignment="1" applyProtection="1">
      <alignment horizontal="justify" vertical="top"/>
    </xf>
    <xf numFmtId="0" fontId="17" fillId="0" borderId="1" xfId="0" applyFont="1" applyFill="1" applyBorder="1" applyAlignment="1" applyProtection="1">
      <alignment horizontal="justify" vertical="top" wrapText="1"/>
    </xf>
    <xf numFmtId="4" fontId="17" fillId="0" borderId="1" xfId="0" applyNumberFormat="1" applyFont="1" applyFill="1" applyBorder="1" applyAlignment="1" applyProtection="1">
      <alignment horizontal="center" vertical="top" wrapText="1"/>
    </xf>
    <xf numFmtId="49" fontId="17" fillId="0" borderId="1"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center" vertical="top"/>
    </xf>
    <xf numFmtId="0" fontId="17" fillId="0" borderId="1" xfId="0" applyFont="1" applyFill="1" applyBorder="1" applyAlignment="1" applyProtection="1">
      <alignment horizontal="center" vertical="top" wrapText="1"/>
    </xf>
    <xf numFmtId="0" fontId="17" fillId="0" borderId="0" xfId="0" applyFont="1" applyFill="1" applyAlignment="1" applyProtection="1"/>
    <xf numFmtId="0" fontId="18" fillId="0" borderId="0" xfId="0" applyFont="1" applyFill="1" applyAlignment="1" applyProtection="1"/>
    <xf numFmtId="0" fontId="17" fillId="0" borderId="5" xfId="0" applyFont="1" applyFill="1" applyBorder="1" applyAlignment="1" applyProtection="1">
      <alignment horizontal="justify" vertical="top"/>
    </xf>
    <xf numFmtId="4" fontId="17" fillId="0" borderId="6" xfId="0" applyNumberFormat="1" applyFont="1" applyFill="1" applyBorder="1" applyAlignment="1" applyProtection="1">
      <alignment horizontal="center" vertical="top" wrapText="1"/>
    </xf>
    <xf numFmtId="49" fontId="17" fillId="0" borderId="5" xfId="0" applyNumberFormat="1" applyFont="1" applyFill="1" applyBorder="1" applyAlignment="1" applyProtection="1">
      <alignment horizontal="center" vertical="top" wrapText="1"/>
    </xf>
    <xf numFmtId="0" fontId="17" fillId="0" borderId="1" xfId="0" applyFont="1" applyFill="1" applyBorder="1" applyAlignment="1" applyProtection="1">
      <alignment horizontal="justify" vertical="top"/>
    </xf>
    <xf numFmtId="4" fontId="6" fillId="0" borderId="1" xfId="0" applyNumberFormat="1" applyFont="1" applyFill="1" applyBorder="1" applyAlignment="1" applyProtection="1">
      <alignment horizontal="center"/>
    </xf>
    <xf numFmtId="165" fontId="6" fillId="0" borderId="1" xfId="0" applyNumberFormat="1" applyFont="1" applyFill="1" applyBorder="1" applyAlignment="1" applyProtection="1">
      <alignment horizontal="center"/>
    </xf>
  </cellXfs>
  <cellStyles count="25">
    <cellStyle name="20% - Акцент1" xfId="2"/>
    <cellStyle name="20% - Акцент2" xfId="3"/>
    <cellStyle name="20% - Акцент3" xfId="4"/>
    <cellStyle name="20% - Акцент4" xfId="5"/>
    <cellStyle name="20% - Акцент5" xfId="6"/>
    <cellStyle name="20% - Акцент6" xfId="7"/>
    <cellStyle name="40% - Акцент1" xfId="8"/>
    <cellStyle name="40% - Акцент2" xfId="9"/>
    <cellStyle name="40% - Акцент3" xfId="10"/>
    <cellStyle name="40% - Акцент4" xfId="11"/>
    <cellStyle name="40% - Акцент5" xfId="12"/>
    <cellStyle name="40% - Акцент6" xfId="13"/>
    <cellStyle name="60% - Акцент1" xfId="14"/>
    <cellStyle name="60% - Акцент2" xfId="15"/>
    <cellStyle name="60% - Акцент3" xfId="16"/>
    <cellStyle name="60% - Акцент4" xfId="17"/>
    <cellStyle name="60% - Акцент5" xfId="18"/>
    <cellStyle name="60% - Акцент6" xfId="19"/>
    <cellStyle name="Обычный" xfId="0" builtinId="0"/>
    <cellStyle name="Обычный 2" xfId="20"/>
    <cellStyle name="Обычный 2 2" xfId="21"/>
    <cellStyle name="Обычный 3" xfId="22"/>
    <cellStyle name="Обычный 4" xfId="23"/>
    <cellStyle name="Обычный 5" xfId="24"/>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pageSetUpPr fitToPage="1"/>
  </sheetPr>
  <dimension ref="A1:IW1048576"/>
  <sheetViews>
    <sheetView tabSelected="1" topLeftCell="A16" zoomScale="89" zoomScaleNormal="89" workbookViewId="0">
      <selection activeCell="I19" sqref="I19"/>
    </sheetView>
  </sheetViews>
  <sheetFormatPr defaultColWidth="1.42578125" defaultRowHeight="15.75" customHeight="1" outlineLevelCol="1"/>
  <cols>
    <col min="1" max="1" width="9" style="13" customWidth="1"/>
    <col min="2" max="2" width="64.42578125" style="14" customWidth="1"/>
    <col min="3" max="8" width="17.5703125" style="15" customWidth="1"/>
    <col min="9" max="9" width="17.28515625" style="16" customWidth="1"/>
    <col min="10" max="11" width="17.5703125" style="16" customWidth="1"/>
    <col min="12" max="12" width="10.5703125" style="16" customWidth="1" outlineLevel="1"/>
    <col min="13" max="14" width="8.7109375" style="16" customWidth="1" outlineLevel="1"/>
    <col min="15" max="15" width="22.85546875" style="16" customWidth="1"/>
    <col min="16" max="16" width="14.5703125" style="16" customWidth="1"/>
    <col min="17" max="17" width="18.28515625" style="16" customWidth="1"/>
    <col min="18" max="18" width="16.28515625" style="17" customWidth="1"/>
    <col min="19" max="19" width="17.5703125" style="16" customWidth="1" outlineLevel="1"/>
    <col min="20" max="20" width="18.5703125" style="16" customWidth="1"/>
    <col min="21" max="22" width="17.5703125" style="16" customWidth="1"/>
    <col min="23" max="24" width="17.5703125" style="16" customWidth="1" outlineLevel="1"/>
    <col min="25" max="25" width="14.140625" style="16" customWidth="1" outlineLevel="1"/>
    <col min="26" max="26" width="13.7109375" style="16" customWidth="1" outlineLevel="1"/>
    <col min="27" max="27" width="13.28515625" style="16" customWidth="1" outlineLevel="1"/>
    <col min="28" max="28" width="1.42578125" style="17" outlineLevel="1"/>
    <col min="29" max="257" width="1.42578125" style="17"/>
  </cols>
  <sheetData>
    <row r="1" spans="1:68" ht="20.25" customHeight="1">
      <c r="A1" s="18"/>
      <c r="T1" s="12" t="s">
        <v>0</v>
      </c>
      <c r="U1" s="12"/>
      <c r="V1" s="12"/>
      <c r="X1" s="11"/>
      <c r="Y1" s="11"/>
      <c r="Z1" s="11"/>
      <c r="AA1" s="11"/>
    </row>
    <row r="2" spans="1:68" ht="20.25" customHeight="1"/>
    <row r="3" spans="1:68" ht="20.25" customHeight="1">
      <c r="A3" s="10" t="s">
        <v>1</v>
      </c>
      <c r="B3" s="10"/>
      <c r="C3" s="10"/>
      <c r="D3" s="10"/>
      <c r="E3" s="10"/>
      <c r="F3" s="10"/>
      <c r="G3" s="10"/>
      <c r="H3" s="10"/>
      <c r="I3" s="10"/>
      <c r="J3" s="10"/>
      <c r="K3" s="10"/>
      <c r="L3" s="10"/>
      <c r="M3" s="10"/>
      <c r="N3" s="10"/>
      <c r="O3" s="10"/>
      <c r="P3" s="10"/>
      <c r="Q3" s="10"/>
      <c r="R3" s="10"/>
      <c r="S3" s="19"/>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row>
    <row r="4" spans="1:68" ht="20.25" customHeight="1">
      <c r="A4" s="10" t="s">
        <v>2</v>
      </c>
      <c r="B4" s="10"/>
      <c r="C4" s="10"/>
      <c r="D4" s="10"/>
      <c r="E4" s="10"/>
      <c r="F4" s="10"/>
      <c r="G4" s="10"/>
      <c r="H4" s="10"/>
      <c r="I4" s="10"/>
      <c r="J4" s="10"/>
      <c r="K4" s="10"/>
      <c r="L4" s="10"/>
      <c r="M4" s="10"/>
      <c r="N4" s="10"/>
      <c r="O4" s="10"/>
      <c r="P4" s="10"/>
      <c r="Q4" s="10"/>
      <c r="R4" s="10"/>
      <c r="S4" s="19"/>
      <c r="T4" s="20"/>
      <c r="U4" s="20"/>
      <c r="V4" s="20"/>
      <c r="W4" s="20"/>
      <c r="X4" s="20"/>
      <c r="Y4" s="20"/>
      <c r="Z4" s="20"/>
      <c r="AA4" s="20"/>
      <c r="AB4" s="20"/>
      <c r="AC4" s="20"/>
      <c r="AD4" s="20"/>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row>
    <row r="5" spans="1:68" ht="18.75">
      <c r="A5" s="21"/>
      <c r="B5" s="22"/>
      <c r="C5" s="22"/>
      <c r="D5" s="22"/>
      <c r="E5" s="22"/>
      <c r="F5" s="22"/>
      <c r="G5" s="22"/>
      <c r="H5" s="22"/>
      <c r="I5" s="22"/>
      <c r="J5" s="22"/>
      <c r="K5" s="22"/>
      <c r="L5" s="22"/>
      <c r="M5" s="22"/>
      <c r="N5" s="22"/>
      <c r="O5" s="23"/>
      <c r="P5" s="23"/>
      <c r="Q5" s="23"/>
      <c r="R5" s="20"/>
      <c r="S5" s="22"/>
      <c r="T5" s="22"/>
      <c r="U5" s="22"/>
      <c r="V5" s="22"/>
      <c r="W5" s="22"/>
      <c r="X5" s="22"/>
      <c r="Y5" s="22"/>
      <c r="Z5" s="22"/>
      <c r="AA5" s="22"/>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row>
    <row r="6" spans="1:68">
      <c r="A6" s="24"/>
      <c r="B6" s="25"/>
      <c r="C6" s="25"/>
      <c r="D6" s="22"/>
      <c r="E6" s="22"/>
      <c r="F6" s="22"/>
      <c r="G6" s="22"/>
      <c r="H6" s="22"/>
      <c r="I6" s="22"/>
      <c r="J6" s="22"/>
      <c r="K6" s="22"/>
      <c r="L6" s="22"/>
      <c r="M6" s="22"/>
      <c r="N6" s="22"/>
      <c r="O6" s="22"/>
      <c r="P6" s="22"/>
      <c r="Q6" s="22"/>
      <c r="R6" s="22"/>
      <c r="S6" s="22"/>
      <c r="T6" s="22"/>
      <c r="U6" s="22"/>
      <c r="V6" s="22"/>
      <c r="W6" s="22"/>
      <c r="X6" s="22"/>
      <c r="Y6" s="22"/>
      <c r="Z6" s="22"/>
      <c r="AA6" s="22"/>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row>
    <row r="7" spans="1:68" ht="33" customHeight="1">
      <c r="A7" s="27">
        <v>1</v>
      </c>
      <c r="B7" s="9" t="s">
        <v>3</v>
      </c>
      <c r="C7" s="9"/>
      <c r="D7" s="9"/>
      <c r="E7" s="9"/>
      <c r="F7" s="28">
        <f>F8+F9+F10+F11+F12+F13</f>
        <v>124402612.30000003</v>
      </c>
      <c r="G7" s="29"/>
      <c r="H7" s="22"/>
      <c r="I7" s="22"/>
      <c r="J7" s="22"/>
      <c r="K7" s="22"/>
      <c r="L7" s="22"/>
      <c r="M7" s="22"/>
      <c r="N7" s="22"/>
      <c r="O7" s="29"/>
      <c r="P7" s="22"/>
      <c r="Q7" s="29"/>
      <c r="R7" s="22"/>
      <c r="S7" s="22"/>
      <c r="T7" s="22"/>
      <c r="U7" s="22"/>
      <c r="V7" s="22"/>
      <c r="W7" s="22"/>
      <c r="X7" s="22"/>
      <c r="Y7" s="22"/>
      <c r="Z7" s="22"/>
      <c r="AA7" s="22"/>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row>
    <row r="8" spans="1:68" ht="33" customHeight="1">
      <c r="A8" s="30" t="s">
        <v>4</v>
      </c>
      <c r="B8" s="8" t="s">
        <v>5</v>
      </c>
      <c r="C8" s="8"/>
      <c r="D8" s="8"/>
      <c r="E8" s="8"/>
      <c r="F8" s="106">
        <f>C38+C39+C40+C41+C42+C44+C45+C46+C47+C48+C50+C51+C52+C53+C55+C56+C58+C60+C64+C65+C71+C73+C74+C75+C76+C77+C78+C79+C80+C83+C85+C87+C88+C89+C90+C91+C92+C93+C94+C95+C96+C97+C98+C99+C100+C101+C102+C103</f>
        <v>74745298.400000021</v>
      </c>
      <c r="G8" s="22"/>
      <c r="H8" s="29"/>
      <c r="I8" s="22"/>
      <c r="J8" s="22"/>
      <c r="K8" s="22"/>
      <c r="L8" s="22"/>
      <c r="M8" s="22"/>
      <c r="N8" s="22"/>
      <c r="O8" s="32"/>
      <c r="P8" s="33"/>
      <c r="Q8" s="34"/>
      <c r="R8" s="22"/>
      <c r="S8" s="22"/>
      <c r="T8" s="22"/>
      <c r="U8" s="22"/>
      <c r="V8" s="22"/>
      <c r="W8" s="22"/>
      <c r="X8" s="22"/>
      <c r="Y8" s="22"/>
      <c r="Z8" s="22"/>
      <c r="AA8" s="22"/>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row>
    <row r="9" spans="1:68" ht="33" customHeight="1">
      <c r="A9" s="30" t="s">
        <v>6</v>
      </c>
      <c r="B9" s="8" t="s">
        <v>7</v>
      </c>
      <c r="C9" s="8"/>
      <c r="D9" s="8"/>
      <c r="E9" s="8"/>
      <c r="F9" s="106">
        <f>J54+J57+J59+J61+J62+J63+J66+J67+J68+J69+J70+J72+J81+J82+J84</f>
        <v>4799667.71</v>
      </c>
      <c r="G9" s="22"/>
      <c r="H9" s="29"/>
      <c r="I9" s="22"/>
      <c r="J9" s="22"/>
      <c r="K9" s="22"/>
      <c r="L9" s="22"/>
      <c r="M9" s="22"/>
      <c r="N9" s="22"/>
      <c r="O9" s="32"/>
      <c r="P9" s="33"/>
      <c r="Q9" s="34"/>
      <c r="R9" s="22"/>
      <c r="S9" s="22"/>
      <c r="T9" s="22"/>
      <c r="U9" s="22"/>
      <c r="V9" s="22"/>
      <c r="W9" s="22"/>
      <c r="X9" s="22"/>
      <c r="Y9" s="22"/>
      <c r="Z9" s="22"/>
      <c r="AA9" s="22"/>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row>
    <row r="10" spans="1:68" ht="33" customHeight="1">
      <c r="A10" s="30" t="s">
        <v>8</v>
      </c>
      <c r="B10" s="8" t="s">
        <v>9</v>
      </c>
      <c r="C10" s="8"/>
      <c r="D10" s="8"/>
      <c r="E10" s="8"/>
      <c r="F10" s="106">
        <f>J106+J107+J108+J109+J110+J111+J112+J113+J114+J115+J116+J117+J118+J119+J120+J121+J122+J123+J124+J125+J126+J127+J128+J129+J130+J131+J132+J133+J134+J135+J136+J137+J138+J139+J140+J141+J142+J143+J144+J145+J146+J147+J148+J149+J150+J151+J152+J153+J154+J155+J156+J157+J158+J159+J160+J161+J162+J163+J164+J165+J166+J167+J168+J169+J170+J171+J172+J173+J174+J175+J176+J177+J178+J179+J180+J181</f>
        <v>43157455.960000001</v>
      </c>
      <c r="G10" s="29"/>
      <c r="H10" s="29"/>
      <c r="I10" s="22"/>
      <c r="J10" s="22"/>
      <c r="K10" s="22"/>
      <c r="L10" s="22"/>
      <c r="M10" s="22"/>
      <c r="N10" s="22"/>
      <c r="O10" s="32"/>
      <c r="P10" s="33"/>
      <c r="Q10" s="34"/>
      <c r="R10" s="22"/>
      <c r="S10" s="22"/>
      <c r="T10" s="22"/>
      <c r="U10" s="22"/>
      <c r="V10" s="22"/>
      <c r="W10" s="22"/>
      <c r="X10" s="22"/>
      <c r="Y10" s="22"/>
      <c r="Z10" s="22"/>
      <c r="AA10" s="22"/>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33" customHeight="1">
      <c r="A11" s="35" t="s">
        <v>10</v>
      </c>
      <c r="B11" s="8" t="s">
        <v>11</v>
      </c>
      <c r="C11" s="8"/>
      <c r="D11" s="8"/>
      <c r="E11" s="8"/>
      <c r="F11" s="106">
        <f>J182+J183+J184+J185+J186</f>
        <v>961874.3</v>
      </c>
      <c r="G11" s="32"/>
      <c r="H11" s="22"/>
      <c r="I11" s="22"/>
      <c r="J11" s="22"/>
      <c r="K11" s="22"/>
      <c r="L11" s="22"/>
      <c r="M11" s="22"/>
      <c r="N11" s="22"/>
      <c r="O11" s="22"/>
      <c r="P11" s="22"/>
      <c r="Q11" s="22"/>
      <c r="R11" s="22"/>
      <c r="S11" s="22"/>
      <c r="T11" s="22"/>
      <c r="U11" s="22"/>
      <c r="V11" s="22"/>
      <c r="W11" s="22"/>
      <c r="X11" s="22"/>
      <c r="Y11" s="22"/>
      <c r="Z11" s="22"/>
      <c r="AA11" s="22"/>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row>
    <row r="12" spans="1:68" ht="36.75" customHeight="1">
      <c r="A12" s="35" t="s">
        <v>12</v>
      </c>
      <c r="B12" s="8" t="s">
        <v>13</v>
      </c>
      <c r="C12" s="8"/>
      <c r="D12" s="8"/>
      <c r="E12" s="8"/>
      <c r="F12" s="106">
        <f>J187</f>
        <v>700000</v>
      </c>
      <c r="G12" s="32"/>
      <c r="H12" s="22"/>
      <c r="I12" s="22"/>
      <c r="J12" s="22"/>
      <c r="K12" s="22"/>
      <c r="L12" s="22"/>
      <c r="M12" s="22"/>
      <c r="N12" s="22"/>
      <c r="O12" s="22"/>
      <c r="P12" s="22"/>
      <c r="Q12" s="22"/>
      <c r="R12" s="22"/>
      <c r="S12" s="22"/>
      <c r="T12" s="22"/>
      <c r="U12" s="22"/>
      <c r="V12" s="22"/>
      <c r="W12" s="22"/>
      <c r="X12" s="22"/>
      <c r="Y12" s="22"/>
      <c r="Z12" s="22"/>
      <c r="AA12" s="22"/>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row>
    <row r="13" spans="1:68" ht="36.75" customHeight="1">
      <c r="A13" s="35" t="s">
        <v>14</v>
      </c>
      <c r="B13" s="8" t="s">
        <v>15</v>
      </c>
      <c r="C13" s="8"/>
      <c r="D13" s="8"/>
      <c r="E13" s="8"/>
      <c r="F13" s="106">
        <f>J188</f>
        <v>38315.93</v>
      </c>
      <c r="G13" s="32"/>
      <c r="H13" s="22"/>
      <c r="I13" s="22"/>
      <c r="J13" s="22"/>
      <c r="K13" s="22"/>
      <c r="L13" s="22"/>
      <c r="M13" s="22"/>
      <c r="N13" s="22"/>
      <c r="O13" s="22"/>
      <c r="P13" s="22"/>
      <c r="Q13" s="22"/>
      <c r="R13" s="22"/>
      <c r="S13" s="22"/>
      <c r="T13" s="22"/>
      <c r="U13" s="22"/>
      <c r="V13" s="22"/>
      <c r="W13" s="22"/>
      <c r="X13" s="22"/>
      <c r="Y13" s="22"/>
      <c r="Z13" s="22"/>
      <c r="AA13" s="22"/>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row>
    <row r="14" spans="1:68" ht="42.75" customHeight="1">
      <c r="A14" s="27">
        <v>2</v>
      </c>
      <c r="B14" s="7" t="s">
        <v>16</v>
      </c>
      <c r="C14" s="7"/>
      <c r="D14" s="7"/>
      <c r="E14" s="7"/>
      <c r="F14" s="28">
        <f>F15+F16+F17+F18+F19+F20</f>
        <v>11277014.720000001</v>
      </c>
      <c r="G14" s="29"/>
      <c r="H14" s="34"/>
      <c r="I14" s="22"/>
      <c r="J14" s="22"/>
      <c r="K14" s="22"/>
      <c r="L14" s="22"/>
      <c r="M14" s="22"/>
      <c r="N14" s="22"/>
      <c r="O14" s="22"/>
      <c r="P14" s="22"/>
      <c r="Q14" s="22"/>
      <c r="R14" s="22"/>
      <c r="S14" s="22"/>
      <c r="T14" s="22"/>
      <c r="U14" s="22"/>
      <c r="V14" s="22"/>
      <c r="W14" s="22"/>
      <c r="X14" s="22"/>
      <c r="Y14" s="22"/>
      <c r="Z14" s="22"/>
      <c r="AA14" s="22"/>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row>
    <row r="15" spans="1:68" ht="48" customHeight="1">
      <c r="A15" s="35" t="s">
        <v>17</v>
      </c>
      <c r="B15" s="6" t="s">
        <v>18</v>
      </c>
      <c r="C15" s="6"/>
      <c r="D15" s="6"/>
      <c r="E15" s="6"/>
      <c r="F15" s="106">
        <f>C50+C53+C60+C64+C73</f>
        <v>6353766.7800000003</v>
      </c>
      <c r="G15" s="32"/>
      <c r="H15" s="22"/>
      <c r="I15" s="22"/>
      <c r="J15" s="22"/>
      <c r="K15" s="22"/>
      <c r="L15" s="22"/>
      <c r="M15" s="22"/>
      <c r="N15" s="22"/>
      <c r="O15" s="22"/>
      <c r="P15" s="22"/>
      <c r="Q15" s="22"/>
      <c r="R15" s="22"/>
      <c r="S15" s="22"/>
      <c r="T15" s="22"/>
      <c r="U15" s="22"/>
      <c r="V15" s="22"/>
      <c r="W15" s="22"/>
      <c r="X15" s="22"/>
      <c r="Y15" s="22"/>
      <c r="Z15" s="22"/>
      <c r="AA15" s="22"/>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row>
    <row r="16" spans="1:68" ht="48" customHeight="1">
      <c r="A16" s="35" t="s">
        <v>19</v>
      </c>
      <c r="B16" s="6" t="s">
        <v>20</v>
      </c>
      <c r="C16" s="6"/>
      <c r="D16" s="6"/>
      <c r="E16" s="6"/>
      <c r="F16" s="106">
        <f>J54+J61+J81</f>
        <v>1463407.71</v>
      </c>
      <c r="G16" s="32"/>
      <c r="H16" s="22"/>
      <c r="I16" s="22"/>
      <c r="J16" s="22"/>
      <c r="K16" s="22"/>
      <c r="L16" s="22"/>
      <c r="M16" s="22"/>
      <c r="N16" s="22"/>
      <c r="O16" s="22"/>
      <c r="P16" s="22"/>
      <c r="Q16" s="22"/>
      <c r="R16" s="22"/>
      <c r="S16" s="22"/>
      <c r="T16" s="22"/>
      <c r="U16" s="22"/>
      <c r="V16" s="22"/>
      <c r="W16" s="22"/>
      <c r="X16" s="22"/>
      <c r="Y16" s="22"/>
      <c r="Z16" s="22"/>
      <c r="AA16" s="22"/>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row>
    <row r="17" spans="1:68" ht="48" customHeight="1">
      <c r="A17" s="35" t="s">
        <v>21</v>
      </c>
      <c r="B17" s="6" t="s">
        <v>22</v>
      </c>
      <c r="C17" s="6"/>
      <c r="D17" s="6"/>
      <c r="E17" s="6"/>
      <c r="F17" s="106">
        <f>J111+J113+J125+J138+J141+J147</f>
        <v>2090900</v>
      </c>
      <c r="G17" s="32"/>
      <c r="H17" s="22"/>
      <c r="I17" s="22"/>
      <c r="J17" s="22"/>
      <c r="K17" s="22"/>
      <c r="L17" s="22"/>
      <c r="M17" s="22"/>
      <c r="N17" s="22"/>
      <c r="O17" s="22"/>
      <c r="P17" s="22"/>
      <c r="Q17" s="22"/>
      <c r="R17" s="22"/>
      <c r="S17" s="22"/>
      <c r="T17" s="22"/>
      <c r="U17" s="22"/>
      <c r="V17" s="22"/>
      <c r="W17" s="22"/>
      <c r="X17" s="22"/>
      <c r="Y17" s="22"/>
      <c r="Z17" s="22"/>
      <c r="AA17" s="22"/>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row>
    <row r="18" spans="1:68" ht="48" customHeight="1">
      <c r="A18" s="35" t="s">
        <v>23</v>
      </c>
      <c r="B18" s="6" t="s">
        <v>24</v>
      </c>
      <c r="C18" s="6"/>
      <c r="D18" s="6"/>
      <c r="E18" s="6"/>
      <c r="F18" s="106">
        <f>J182+J185+J186</f>
        <v>630624.30000000005</v>
      </c>
      <c r="G18" s="32"/>
      <c r="H18" s="29"/>
      <c r="I18" s="22"/>
      <c r="J18" s="22"/>
      <c r="K18" s="22"/>
      <c r="L18" s="22"/>
      <c r="M18" s="22"/>
      <c r="N18" s="22"/>
      <c r="O18" s="22"/>
      <c r="P18" s="22"/>
      <c r="Q18" s="22"/>
      <c r="R18" s="22"/>
      <c r="S18" s="22"/>
      <c r="T18" s="22"/>
      <c r="U18" s="22"/>
      <c r="V18" s="22"/>
      <c r="W18" s="22"/>
      <c r="X18" s="22"/>
      <c r="Y18" s="22"/>
      <c r="Z18" s="22"/>
      <c r="AA18" s="22"/>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row>
    <row r="19" spans="1:68" ht="48" customHeight="1">
      <c r="A19" s="35" t="s">
        <v>25</v>
      </c>
      <c r="B19" s="6" t="s">
        <v>26</v>
      </c>
      <c r="C19" s="6"/>
      <c r="D19" s="6"/>
      <c r="E19" s="6"/>
      <c r="F19" s="106">
        <f>J187</f>
        <v>700000</v>
      </c>
      <c r="G19" s="22"/>
      <c r="H19" s="22"/>
      <c r="I19" s="22"/>
      <c r="J19" s="22"/>
      <c r="K19" s="22"/>
      <c r="L19" s="22"/>
      <c r="M19" s="22"/>
      <c r="N19" s="22"/>
      <c r="O19" s="22"/>
      <c r="P19" s="22"/>
      <c r="Q19" s="22"/>
      <c r="R19" s="22"/>
      <c r="S19" s="22"/>
      <c r="T19" s="22"/>
      <c r="U19" s="22"/>
      <c r="V19" s="22"/>
      <c r="W19" s="22"/>
      <c r="X19" s="22"/>
      <c r="Y19" s="22"/>
      <c r="Z19" s="22"/>
      <c r="AA19" s="22"/>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row>
    <row r="20" spans="1:68" ht="48" customHeight="1">
      <c r="A20" s="35" t="s">
        <v>27</v>
      </c>
      <c r="B20" s="6" t="s">
        <v>28</v>
      </c>
      <c r="C20" s="6"/>
      <c r="D20" s="6"/>
      <c r="E20" s="6"/>
      <c r="F20" s="106">
        <f>J188</f>
        <v>38315.93</v>
      </c>
      <c r="G20" s="22"/>
      <c r="H20" s="22"/>
      <c r="I20" s="22"/>
      <c r="J20" s="22"/>
      <c r="K20" s="22"/>
      <c r="L20" s="22"/>
      <c r="M20" s="22"/>
      <c r="N20" s="22"/>
      <c r="O20" s="22"/>
      <c r="P20" s="22"/>
      <c r="Q20" s="22"/>
      <c r="R20" s="22"/>
      <c r="S20" s="22"/>
      <c r="T20" s="22"/>
      <c r="U20" s="22"/>
      <c r="V20" s="22"/>
      <c r="W20" s="22"/>
      <c r="X20" s="22"/>
      <c r="Y20" s="22"/>
      <c r="Z20" s="22"/>
      <c r="AA20" s="22"/>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row>
    <row r="21" spans="1:68" ht="39.75" customHeight="1">
      <c r="A21" s="27" t="s">
        <v>29</v>
      </c>
      <c r="B21" s="7" t="s">
        <v>30</v>
      </c>
      <c r="C21" s="7"/>
      <c r="D21" s="7"/>
      <c r="E21" s="7"/>
      <c r="F21" s="28">
        <f>F22+F23+F24+F25+F26+F27</f>
        <v>51418176.219999999</v>
      </c>
      <c r="G21" s="36">
        <f>F21/(F7-F14)*100</f>
        <v>45.452291364594252</v>
      </c>
      <c r="H21" s="37" t="s">
        <v>31</v>
      </c>
      <c r="I21" s="22"/>
      <c r="J21" s="22"/>
      <c r="K21" s="22"/>
      <c r="L21" s="22"/>
      <c r="M21" s="22"/>
      <c r="N21" s="22"/>
      <c r="P21" s="38"/>
      <c r="Q21" s="29"/>
      <c r="R21" s="22"/>
      <c r="S21" s="22"/>
      <c r="T21" s="22"/>
      <c r="U21" s="22"/>
      <c r="V21" s="22"/>
      <c r="W21" s="22"/>
      <c r="X21" s="22"/>
      <c r="Y21" s="22"/>
      <c r="Z21" s="22"/>
      <c r="AA21" s="22"/>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row>
    <row r="22" spans="1:68" ht="36.75" customHeight="1">
      <c r="A22" s="35" t="s">
        <v>32</v>
      </c>
      <c r="B22" s="6" t="s">
        <v>33</v>
      </c>
      <c r="C22" s="6"/>
      <c r="D22" s="6"/>
      <c r="E22" s="6"/>
      <c r="F22" s="106">
        <f>C58+C76+C77+C87+C88+C89+C90+C91+C92+C93+C94+C95+C96+C97+C98+C99+C100+C101+C102+C103</f>
        <v>27189404.260000002</v>
      </c>
      <c r="G22" s="32"/>
      <c r="H22" s="22"/>
      <c r="I22" s="22"/>
      <c r="J22" s="22"/>
      <c r="K22" s="22"/>
      <c r="L22" s="22"/>
      <c r="M22" s="22"/>
      <c r="N22" s="22"/>
      <c r="O22" s="22"/>
      <c r="P22" s="29"/>
      <c r="Q22" s="29"/>
      <c r="R22" s="22"/>
      <c r="S22" s="22"/>
      <c r="T22" s="22"/>
      <c r="U22" s="22"/>
      <c r="V22" s="22"/>
      <c r="W22" s="22"/>
      <c r="X22" s="22"/>
      <c r="Y22" s="22"/>
      <c r="Z22" s="22"/>
      <c r="AA22" s="22"/>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row>
    <row r="23" spans="1:68" ht="36.75" customHeight="1">
      <c r="A23" s="35" t="s">
        <v>34</v>
      </c>
      <c r="B23" s="6" t="s">
        <v>35</v>
      </c>
      <c r="C23" s="6"/>
      <c r="D23" s="6"/>
      <c r="E23" s="6"/>
      <c r="F23" s="107">
        <f>J57+J59+J67+J69+J72+J82+J84</f>
        <v>2155060</v>
      </c>
      <c r="G23" s="32"/>
      <c r="H23" s="22"/>
      <c r="I23" s="22"/>
      <c r="J23" s="22"/>
      <c r="K23" s="22"/>
      <c r="L23" s="22"/>
      <c r="M23" s="22"/>
      <c r="N23" s="22"/>
      <c r="O23" s="22"/>
      <c r="P23" s="29"/>
      <c r="Q23" s="29"/>
      <c r="R23" s="22"/>
      <c r="S23" s="22"/>
      <c r="T23" s="22"/>
      <c r="U23" s="22"/>
      <c r="V23" s="22"/>
      <c r="W23" s="22"/>
      <c r="X23" s="22"/>
      <c r="Y23" s="22"/>
      <c r="Z23" s="22"/>
      <c r="AA23" s="22"/>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row>
    <row r="24" spans="1:68" ht="36.75" customHeight="1">
      <c r="A24" s="35" t="s">
        <v>36</v>
      </c>
      <c r="B24" s="6" t="s">
        <v>37</v>
      </c>
      <c r="C24" s="6"/>
      <c r="D24" s="6"/>
      <c r="E24" s="6"/>
      <c r="F24" s="107">
        <f>J108+J109+J110+J116+J117+J118+J121+J122+J124+J127+J129+J130+J131+J133+J134+J135+J136+J137+J139+J142+J143+J144+J150+J152+J161+J162+J163+J165+J166+J169+J170+J171+J172+J173+J174+J175+J176+J177+J178+J179+J180+J181</f>
        <v>22073711.959999997</v>
      </c>
      <c r="G24" s="22"/>
      <c r="H24" s="22"/>
      <c r="I24" s="22"/>
      <c r="J24" s="22"/>
      <c r="K24" s="22"/>
      <c r="L24" s="22"/>
      <c r="M24" s="22"/>
      <c r="N24" s="22"/>
      <c r="O24" s="29"/>
      <c r="P24" s="29"/>
      <c r="Q24" s="29"/>
      <c r="R24" s="22"/>
      <c r="S24" s="22"/>
      <c r="T24" s="22"/>
      <c r="U24" s="22"/>
      <c r="V24" s="22"/>
      <c r="W24" s="22"/>
      <c r="X24" s="22"/>
      <c r="Y24" s="22"/>
      <c r="Z24" s="22"/>
      <c r="AA24" s="22"/>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row>
    <row r="25" spans="1:68" ht="36.75" customHeight="1">
      <c r="A25" s="35" t="s">
        <v>38</v>
      </c>
      <c r="B25" s="6" t="s">
        <v>39</v>
      </c>
      <c r="C25" s="6"/>
      <c r="D25" s="6"/>
      <c r="E25" s="6"/>
      <c r="F25" s="31">
        <v>0</v>
      </c>
      <c r="G25" s="22"/>
      <c r="H25" s="22"/>
      <c r="I25" s="22"/>
      <c r="J25" s="22"/>
      <c r="K25" s="22"/>
      <c r="L25" s="22"/>
      <c r="M25" s="22"/>
      <c r="N25" s="22"/>
      <c r="O25" s="22"/>
      <c r="P25" s="22"/>
      <c r="Q25" s="22"/>
      <c r="R25" s="22"/>
      <c r="S25" s="22"/>
      <c r="T25" s="22"/>
      <c r="U25" s="22"/>
      <c r="V25" s="22"/>
      <c r="W25" s="22"/>
      <c r="X25" s="22"/>
      <c r="Y25" s="22"/>
      <c r="Z25" s="22"/>
      <c r="AA25" s="22"/>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row>
    <row r="26" spans="1:68" ht="36.75" customHeight="1">
      <c r="A26" s="35" t="s">
        <v>40</v>
      </c>
      <c r="B26" s="6" t="s">
        <v>41</v>
      </c>
      <c r="C26" s="6"/>
      <c r="D26" s="6"/>
      <c r="E26" s="6"/>
      <c r="F26" s="31">
        <v>0</v>
      </c>
      <c r="G26" s="22"/>
      <c r="H26" s="22"/>
      <c r="I26" s="22"/>
      <c r="J26" s="22"/>
      <c r="K26" s="22"/>
      <c r="L26" s="22"/>
      <c r="M26" s="22"/>
      <c r="N26" s="22"/>
      <c r="O26" s="22"/>
      <c r="P26" s="22"/>
      <c r="Q26" s="22"/>
      <c r="R26" s="22"/>
      <c r="S26" s="22"/>
      <c r="T26" s="22"/>
      <c r="U26" s="22"/>
      <c r="V26" s="22"/>
      <c r="W26" s="22"/>
      <c r="X26" s="22"/>
      <c r="Y26" s="22"/>
      <c r="Z26" s="22"/>
      <c r="AA26" s="22"/>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row>
    <row r="27" spans="1:68" ht="36.75" customHeight="1">
      <c r="A27" s="35" t="s">
        <v>42</v>
      </c>
      <c r="B27" s="6" t="s">
        <v>43</v>
      </c>
      <c r="C27" s="6"/>
      <c r="D27" s="6"/>
      <c r="E27" s="6"/>
      <c r="F27" s="31">
        <v>0</v>
      </c>
      <c r="G27" s="22"/>
      <c r="H27" s="22"/>
      <c r="I27" s="22"/>
      <c r="J27" s="22"/>
      <c r="K27" s="22"/>
      <c r="L27" s="22"/>
      <c r="M27" s="22"/>
      <c r="N27" s="22"/>
      <c r="O27" s="22"/>
      <c r="P27" s="22"/>
      <c r="Q27" s="22"/>
      <c r="R27" s="22"/>
      <c r="S27" s="22"/>
      <c r="T27" s="22"/>
      <c r="U27" s="22"/>
      <c r="V27" s="22"/>
      <c r="W27" s="22"/>
      <c r="X27" s="22"/>
      <c r="Y27" s="22"/>
      <c r="Z27" s="22"/>
      <c r="AA27" s="22"/>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row>
    <row r="28" spans="1:68" ht="22.5" customHeight="1"/>
    <row r="29" spans="1:68" ht="22.5" customHeight="1">
      <c r="A29" s="5" t="s">
        <v>44</v>
      </c>
      <c r="B29" s="4" t="s">
        <v>45</v>
      </c>
      <c r="C29" s="4"/>
      <c r="D29" s="4"/>
      <c r="E29" s="4"/>
      <c r="F29" s="4"/>
      <c r="G29" s="4"/>
      <c r="H29" s="4"/>
      <c r="I29" s="4"/>
      <c r="J29" s="4"/>
      <c r="K29" s="4"/>
      <c r="L29" s="4"/>
      <c r="M29" s="4"/>
      <c r="N29" s="4"/>
      <c r="O29" s="3" t="s">
        <v>46</v>
      </c>
      <c r="P29" s="3" t="s">
        <v>47</v>
      </c>
      <c r="Q29" s="2" t="s">
        <v>48</v>
      </c>
      <c r="R29" s="2"/>
      <c r="S29" s="2"/>
      <c r="T29" s="2"/>
      <c r="U29" s="2"/>
      <c r="V29" s="2"/>
      <c r="W29" s="2"/>
      <c r="X29" s="2"/>
      <c r="Y29" s="2"/>
      <c r="Z29" s="2"/>
      <c r="AA29" s="2"/>
    </row>
    <row r="30" spans="1:68" ht="27" customHeight="1">
      <c r="A30" s="5"/>
      <c r="B30" s="3" t="s">
        <v>49</v>
      </c>
      <c r="C30" s="3" t="s">
        <v>50</v>
      </c>
      <c r="D30" s="3" t="s">
        <v>51</v>
      </c>
      <c r="E30" s="3"/>
      <c r="F30" s="1"/>
      <c r="G30" s="1"/>
      <c r="H30" s="1"/>
      <c r="I30" s="1"/>
      <c r="J30" s="1"/>
      <c r="K30" s="1"/>
      <c r="L30" s="1"/>
      <c r="M30" s="1"/>
      <c r="N30" s="1"/>
      <c r="O30" s="3"/>
      <c r="P30" s="3"/>
      <c r="Q30" s="3" t="s">
        <v>52</v>
      </c>
      <c r="R30" s="3" t="s">
        <v>53</v>
      </c>
      <c r="S30" s="3"/>
      <c r="T30" s="3"/>
      <c r="U30" s="3"/>
      <c r="V30" s="3"/>
      <c r="W30" s="3"/>
      <c r="X30" s="3"/>
      <c r="Y30" s="3"/>
      <c r="Z30" s="3"/>
      <c r="AA30" s="3"/>
    </row>
    <row r="31" spans="1:68" ht="21.75" customHeight="1">
      <c r="A31" s="5"/>
      <c r="B31" s="3"/>
      <c r="C31" s="3"/>
      <c r="D31" s="3"/>
      <c r="E31" s="3"/>
      <c r="F31" s="1"/>
      <c r="G31" s="1"/>
      <c r="H31" s="1"/>
      <c r="I31" s="1"/>
      <c r="J31" s="1"/>
      <c r="K31" s="1"/>
      <c r="L31" s="1"/>
      <c r="M31" s="1"/>
      <c r="N31" s="1"/>
      <c r="O31" s="3"/>
      <c r="P31" s="3"/>
      <c r="Q31" s="3"/>
      <c r="R31" s="3"/>
      <c r="S31" s="3"/>
      <c r="T31" s="3"/>
      <c r="U31" s="3"/>
      <c r="V31" s="3"/>
      <c r="W31" s="3"/>
      <c r="X31" s="3"/>
      <c r="Y31" s="3"/>
      <c r="Z31" s="3"/>
      <c r="AA31" s="3"/>
    </row>
    <row r="32" spans="1:68" ht="18" customHeight="1">
      <c r="A32" s="5"/>
      <c r="B32" s="3"/>
      <c r="C32" s="3"/>
      <c r="D32" s="3" t="s">
        <v>54</v>
      </c>
      <c r="E32" s="3" t="s">
        <v>55</v>
      </c>
      <c r="F32" s="1"/>
      <c r="G32" s="1"/>
      <c r="H32" s="1"/>
      <c r="I32" s="1"/>
      <c r="J32" s="1"/>
      <c r="K32" s="1"/>
      <c r="L32" s="1"/>
      <c r="M32" s="1"/>
      <c r="N32" s="1"/>
      <c r="O32" s="3"/>
      <c r="P32" s="3"/>
      <c r="Q32" s="3"/>
      <c r="R32" s="3"/>
      <c r="S32" s="3"/>
      <c r="T32" s="3"/>
      <c r="U32" s="3"/>
      <c r="V32" s="3"/>
      <c r="W32" s="3"/>
      <c r="X32" s="3"/>
      <c r="Y32" s="3"/>
      <c r="Z32" s="3"/>
      <c r="AA32" s="3"/>
    </row>
    <row r="33" spans="1:257" ht="18" customHeight="1">
      <c r="A33" s="5"/>
      <c r="B33" s="3"/>
      <c r="C33" s="3"/>
      <c r="D33" s="3"/>
      <c r="E33" s="3"/>
      <c r="F33" s="1"/>
      <c r="G33" s="1"/>
      <c r="H33" s="1"/>
      <c r="I33" s="1"/>
      <c r="J33" s="1"/>
      <c r="K33" s="1"/>
      <c r="L33" s="1"/>
      <c r="M33" s="1"/>
      <c r="N33" s="1"/>
      <c r="O33" s="3"/>
      <c r="P33" s="3"/>
      <c r="Q33" s="3"/>
      <c r="R33" s="3"/>
      <c r="S33" s="3"/>
      <c r="T33" s="3"/>
      <c r="U33" s="3"/>
      <c r="V33" s="3"/>
      <c r="W33" s="3"/>
      <c r="X33" s="3"/>
      <c r="Y33" s="3"/>
      <c r="Z33" s="3"/>
      <c r="AA33" s="3"/>
    </row>
    <row r="34" spans="1:257" ht="18" customHeight="1">
      <c r="A34" s="5"/>
      <c r="B34" s="3"/>
      <c r="C34" s="3"/>
      <c r="D34" s="3"/>
      <c r="E34" s="3"/>
      <c r="F34" s="1"/>
      <c r="G34" s="1"/>
      <c r="H34" s="1"/>
      <c r="I34" s="1"/>
      <c r="J34" s="1"/>
      <c r="K34" s="1"/>
      <c r="L34" s="1"/>
      <c r="M34" s="1"/>
      <c r="N34" s="1"/>
      <c r="O34" s="3"/>
      <c r="P34" s="3"/>
      <c r="Q34" s="3"/>
      <c r="R34" s="3"/>
      <c r="S34" s="3"/>
      <c r="T34" s="3"/>
      <c r="U34" s="3"/>
      <c r="V34" s="3"/>
      <c r="W34" s="3"/>
      <c r="X34" s="3"/>
      <c r="Y34" s="3"/>
      <c r="Z34" s="3"/>
      <c r="AA34" s="3"/>
    </row>
    <row r="35" spans="1:257" ht="57.75" customHeight="1">
      <c r="A35" s="5"/>
      <c r="B35" s="3"/>
      <c r="C35" s="3"/>
      <c r="D35" s="3"/>
      <c r="E35" s="3"/>
      <c r="F35" s="39">
        <v>2022</v>
      </c>
      <c r="G35" s="39">
        <v>2023</v>
      </c>
      <c r="H35" s="39">
        <v>2024</v>
      </c>
      <c r="I35" s="39">
        <v>2025</v>
      </c>
      <c r="J35" s="39">
        <v>2026</v>
      </c>
      <c r="K35" s="39">
        <v>2027</v>
      </c>
      <c r="L35" s="39">
        <v>2028</v>
      </c>
      <c r="M35" s="39">
        <v>2029</v>
      </c>
      <c r="N35" s="39">
        <v>2030</v>
      </c>
      <c r="O35" s="3"/>
      <c r="P35" s="3"/>
      <c r="Q35" s="3"/>
      <c r="R35" s="3"/>
      <c r="S35" s="39">
        <v>2022</v>
      </c>
      <c r="T35" s="39">
        <v>2023</v>
      </c>
      <c r="U35" s="39">
        <v>2024</v>
      </c>
      <c r="V35" s="39">
        <v>2025</v>
      </c>
      <c r="W35" s="39">
        <v>2026</v>
      </c>
      <c r="X35" s="39">
        <v>2027</v>
      </c>
      <c r="Y35" s="39">
        <v>2028</v>
      </c>
      <c r="Z35" s="39">
        <v>2029</v>
      </c>
      <c r="AA35" s="39">
        <v>2030</v>
      </c>
    </row>
    <row r="36" spans="1:257">
      <c r="A36" s="41">
        <v>1</v>
      </c>
      <c r="B36" s="40">
        <v>2</v>
      </c>
      <c r="C36" s="40">
        <v>3</v>
      </c>
      <c r="D36" s="40">
        <v>4</v>
      </c>
      <c r="E36" s="40">
        <v>5</v>
      </c>
      <c r="F36" s="40">
        <v>6</v>
      </c>
      <c r="G36" s="40">
        <v>7</v>
      </c>
      <c r="H36" s="40">
        <v>8</v>
      </c>
      <c r="I36" s="40">
        <v>9</v>
      </c>
      <c r="J36" s="40">
        <v>10</v>
      </c>
      <c r="K36" s="40">
        <v>11</v>
      </c>
      <c r="L36" s="40">
        <v>12</v>
      </c>
      <c r="M36" s="40">
        <v>13</v>
      </c>
      <c r="N36" s="40">
        <v>14</v>
      </c>
      <c r="O36" s="40">
        <v>16</v>
      </c>
      <c r="P36" s="40">
        <v>17</v>
      </c>
      <c r="Q36" s="40">
        <v>18</v>
      </c>
      <c r="R36" s="40">
        <v>19</v>
      </c>
      <c r="S36" s="40">
        <v>21</v>
      </c>
      <c r="T36" s="40">
        <v>22</v>
      </c>
      <c r="U36" s="40">
        <v>23</v>
      </c>
      <c r="V36" s="40">
        <v>24</v>
      </c>
      <c r="W36" s="40">
        <v>25</v>
      </c>
      <c r="X36" s="40">
        <v>26</v>
      </c>
      <c r="Y36" s="40">
        <v>27</v>
      </c>
      <c r="Z36" s="40">
        <v>28</v>
      </c>
      <c r="AA36" s="40">
        <v>29</v>
      </c>
    </row>
    <row r="37" spans="1:257" ht="25.5" customHeight="1">
      <c r="A37" s="42" t="s">
        <v>56</v>
      </c>
      <c r="B37" s="43"/>
      <c r="C37" s="43"/>
      <c r="D37" s="43"/>
      <c r="E37" s="43"/>
      <c r="F37" s="43"/>
      <c r="G37" s="43"/>
      <c r="H37" s="43"/>
      <c r="I37" s="43"/>
      <c r="J37" s="43"/>
      <c r="K37" s="43"/>
      <c r="L37" s="43"/>
      <c r="M37" s="43"/>
      <c r="N37" s="43"/>
      <c r="O37" s="43"/>
      <c r="P37" s="43"/>
      <c r="Q37" s="43"/>
      <c r="R37" s="44"/>
      <c r="S37" s="43"/>
      <c r="T37" s="43"/>
      <c r="U37" s="43"/>
      <c r="V37" s="43"/>
      <c r="W37" s="43"/>
      <c r="X37" s="43"/>
      <c r="Y37" s="43"/>
      <c r="Z37" s="43"/>
      <c r="AA37" s="43"/>
    </row>
    <row r="38" spans="1:257" s="53" customFormat="1" ht="36">
      <c r="A38" s="45" t="s">
        <v>57</v>
      </c>
      <c r="B38" s="46" t="s">
        <v>58</v>
      </c>
      <c r="C38" s="47">
        <v>3000000</v>
      </c>
      <c r="D38" s="48" t="s">
        <v>59</v>
      </c>
      <c r="E38" s="49" t="s">
        <v>60</v>
      </c>
      <c r="F38" s="50" t="s">
        <v>61</v>
      </c>
      <c r="G38" s="50" t="s">
        <v>61</v>
      </c>
      <c r="H38" s="50" t="s">
        <v>61</v>
      </c>
      <c r="I38" s="50" t="s">
        <v>61</v>
      </c>
      <c r="J38" s="50" t="s">
        <v>61</v>
      </c>
      <c r="K38" s="50" t="s">
        <v>61</v>
      </c>
      <c r="L38" s="50" t="s">
        <v>61</v>
      </c>
      <c r="M38" s="50" t="s">
        <v>61</v>
      </c>
      <c r="N38" s="50" t="s">
        <v>61</v>
      </c>
      <c r="O38" s="51" t="s">
        <v>62</v>
      </c>
      <c r="P38" s="50" t="s">
        <v>63</v>
      </c>
      <c r="Q38" s="50" t="s">
        <v>63</v>
      </c>
      <c r="R38" s="50" t="s">
        <v>63</v>
      </c>
      <c r="S38" s="50" t="s">
        <v>61</v>
      </c>
      <c r="T38" s="50" t="s">
        <v>61</v>
      </c>
      <c r="U38" s="50" t="s">
        <v>61</v>
      </c>
      <c r="V38" s="50" t="s">
        <v>61</v>
      </c>
      <c r="W38" s="50" t="s">
        <v>61</v>
      </c>
      <c r="X38" s="50" t="s">
        <v>61</v>
      </c>
      <c r="Y38" s="50" t="s">
        <v>61</v>
      </c>
      <c r="Z38" s="50" t="s">
        <v>61</v>
      </c>
      <c r="AA38" s="50" t="s">
        <v>61</v>
      </c>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52"/>
      <c r="BR38" s="52"/>
      <c r="BS38" s="52"/>
      <c r="BT38" s="52"/>
      <c r="BU38" s="52"/>
      <c r="BV38" s="52"/>
      <c r="BW38" s="52"/>
      <c r="BX38" s="52"/>
      <c r="BY38" s="52"/>
      <c r="BZ38" s="52"/>
      <c r="CA38" s="52"/>
      <c r="CB38" s="52"/>
      <c r="CC38" s="52"/>
      <c r="CD38" s="52"/>
      <c r="CE38" s="52"/>
      <c r="CF38" s="52"/>
      <c r="CG38" s="52"/>
      <c r="CH38" s="52"/>
      <c r="CI38" s="52"/>
      <c r="CJ38" s="52"/>
      <c r="CK38" s="52"/>
      <c r="CL38" s="52"/>
      <c r="CM38" s="52"/>
      <c r="CN38" s="52"/>
      <c r="CO38" s="52"/>
      <c r="CP38" s="52"/>
      <c r="CQ38" s="52"/>
      <c r="CR38" s="52"/>
      <c r="CS38" s="52"/>
      <c r="CT38" s="52"/>
      <c r="CU38" s="52"/>
      <c r="CV38" s="52"/>
      <c r="CW38" s="52"/>
      <c r="CX38" s="52"/>
      <c r="CY38" s="52"/>
      <c r="CZ38" s="52"/>
      <c r="DA38" s="52"/>
      <c r="DB38" s="52"/>
      <c r="DC38" s="52"/>
      <c r="DD38" s="52"/>
      <c r="DE38" s="52"/>
      <c r="DF38" s="52"/>
      <c r="DG38" s="52"/>
      <c r="DH38" s="52"/>
      <c r="DI38" s="52"/>
      <c r="DJ38" s="52"/>
      <c r="DK38" s="52"/>
      <c r="DL38" s="52"/>
      <c r="DM38" s="52"/>
      <c r="DN38" s="52"/>
      <c r="DO38" s="52"/>
      <c r="DP38" s="52"/>
      <c r="DQ38" s="52"/>
      <c r="DR38" s="52"/>
      <c r="DS38" s="52"/>
      <c r="DT38" s="52"/>
      <c r="DU38" s="52"/>
      <c r="DV38" s="52"/>
      <c r="DW38" s="52"/>
      <c r="DX38" s="52"/>
      <c r="DY38" s="52"/>
      <c r="DZ38" s="52"/>
      <c r="EA38" s="52"/>
      <c r="EB38" s="52"/>
      <c r="EC38" s="52"/>
      <c r="ED38" s="52"/>
      <c r="EE38" s="52"/>
      <c r="EF38" s="52"/>
      <c r="EG38" s="52"/>
      <c r="EH38" s="52"/>
      <c r="EI38" s="52"/>
      <c r="EJ38" s="52"/>
      <c r="EK38" s="52"/>
      <c r="EL38" s="52"/>
      <c r="EM38" s="52"/>
      <c r="EN38" s="52"/>
      <c r="EO38" s="52"/>
      <c r="EP38" s="52"/>
      <c r="EQ38" s="52"/>
      <c r="ER38" s="52"/>
      <c r="ES38" s="52"/>
      <c r="ET38" s="52"/>
      <c r="EU38" s="52"/>
      <c r="EV38" s="52"/>
      <c r="EW38" s="52"/>
      <c r="EX38" s="52"/>
      <c r="EY38" s="52"/>
      <c r="EZ38" s="52"/>
      <c r="FA38" s="52"/>
      <c r="FB38" s="52"/>
      <c r="FC38" s="52"/>
      <c r="FD38" s="52"/>
      <c r="FE38" s="52"/>
      <c r="FF38" s="52"/>
      <c r="FG38" s="52"/>
      <c r="FH38" s="52"/>
      <c r="FI38" s="52"/>
      <c r="FJ38" s="52"/>
      <c r="FK38" s="52"/>
      <c r="FL38" s="52"/>
      <c r="FM38" s="52"/>
      <c r="FN38" s="52"/>
      <c r="FO38" s="52"/>
      <c r="FP38" s="52"/>
      <c r="FQ38" s="52"/>
      <c r="FR38" s="52"/>
      <c r="FS38" s="52"/>
      <c r="FT38" s="52"/>
      <c r="FU38" s="52"/>
      <c r="FV38" s="52"/>
      <c r="FW38" s="52"/>
      <c r="FX38" s="52"/>
      <c r="FY38" s="52"/>
      <c r="FZ38" s="52"/>
      <c r="GA38" s="52"/>
      <c r="GB38" s="52"/>
      <c r="GC38" s="52"/>
      <c r="GD38" s="52"/>
      <c r="GE38" s="52"/>
      <c r="GF38" s="52"/>
      <c r="GG38" s="52"/>
      <c r="GH38" s="52"/>
      <c r="GI38" s="52"/>
      <c r="GJ38" s="52"/>
      <c r="GK38" s="52"/>
      <c r="GL38" s="52"/>
      <c r="GM38" s="52"/>
      <c r="GN38" s="52"/>
      <c r="GO38" s="52"/>
      <c r="GP38" s="52"/>
      <c r="GQ38" s="52"/>
      <c r="GR38" s="52"/>
      <c r="GS38" s="52"/>
      <c r="GT38" s="52"/>
      <c r="GU38" s="52"/>
      <c r="GV38" s="52"/>
      <c r="GW38" s="52"/>
      <c r="GX38" s="52"/>
      <c r="GY38" s="52"/>
      <c r="GZ38" s="52"/>
      <c r="HA38" s="52"/>
      <c r="HB38" s="52"/>
      <c r="HC38" s="52"/>
      <c r="HD38" s="52"/>
      <c r="HE38" s="52"/>
      <c r="HF38" s="52"/>
      <c r="HG38" s="52"/>
      <c r="HH38" s="52"/>
      <c r="HI38" s="52"/>
      <c r="HJ38" s="52"/>
      <c r="HK38" s="52"/>
      <c r="HL38" s="52"/>
      <c r="HM38" s="52"/>
      <c r="HN38" s="52"/>
      <c r="HO38" s="52"/>
      <c r="HP38" s="52"/>
      <c r="HQ38" s="52"/>
      <c r="HR38" s="52"/>
      <c r="HS38" s="52"/>
      <c r="HT38" s="52"/>
      <c r="HU38" s="52"/>
      <c r="HV38" s="52"/>
      <c r="HW38" s="52"/>
      <c r="HX38" s="52"/>
      <c r="HY38" s="52"/>
      <c r="HZ38" s="52"/>
      <c r="IA38" s="52"/>
      <c r="IB38" s="52"/>
      <c r="IC38" s="52"/>
      <c r="ID38" s="52"/>
      <c r="IE38" s="52"/>
      <c r="IF38" s="52"/>
      <c r="IG38" s="52"/>
      <c r="IH38" s="52"/>
      <c r="II38" s="52"/>
      <c r="IJ38" s="52"/>
      <c r="IK38" s="52"/>
      <c r="IL38" s="52"/>
      <c r="IM38" s="52"/>
      <c r="IN38" s="52"/>
      <c r="IO38" s="52"/>
      <c r="IP38" s="52"/>
      <c r="IQ38" s="52"/>
      <c r="IR38" s="52"/>
      <c r="IS38" s="52"/>
      <c r="IT38" s="52"/>
      <c r="IU38" s="52"/>
      <c r="IV38" s="52"/>
      <c r="IW38" s="52"/>
    </row>
    <row r="39" spans="1:257" s="53" customFormat="1" ht="36">
      <c r="A39" s="45" t="s">
        <v>64</v>
      </c>
      <c r="B39" s="46" t="s">
        <v>65</v>
      </c>
      <c r="C39" s="47">
        <v>13000000</v>
      </c>
      <c r="D39" s="48" t="s">
        <v>59</v>
      </c>
      <c r="E39" s="49" t="s">
        <v>60</v>
      </c>
      <c r="F39" s="50" t="s">
        <v>61</v>
      </c>
      <c r="G39" s="50" t="s">
        <v>61</v>
      </c>
      <c r="H39" s="50" t="s">
        <v>61</v>
      </c>
      <c r="I39" s="50" t="s">
        <v>61</v>
      </c>
      <c r="J39" s="50" t="s">
        <v>61</v>
      </c>
      <c r="K39" s="50" t="s">
        <v>61</v>
      </c>
      <c r="L39" s="50" t="s">
        <v>61</v>
      </c>
      <c r="M39" s="50" t="s">
        <v>61</v>
      </c>
      <c r="N39" s="50" t="s">
        <v>61</v>
      </c>
      <c r="O39" s="54" t="s">
        <v>66</v>
      </c>
      <c r="P39" s="50" t="s">
        <v>63</v>
      </c>
      <c r="Q39" s="50" t="s">
        <v>63</v>
      </c>
      <c r="R39" s="50" t="s">
        <v>63</v>
      </c>
      <c r="S39" s="50" t="s">
        <v>61</v>
      </c>
      <c r="T39" s="50" t="s">
        <v>61</v>
      </c>
      <c r="U39" s="50" t="s">
        <v>61</v>
      </c>
      <c r="V39" s="50" t="s">
        <v>61</v>
      </c>
      <c r="W39" s="50" t="s">
        <v>61</v>
      </c>
      <c r="X39" s="50" t="s">
        <v>61</v>
      </c>
      <c r="Y39" s="50" t="s">
        <v>61</v>
      </c>
      <c r="Z39" s="50" t="s">
        <v>61</v>
      </c>
      <c r="AA39" s="50" t="s">
        <v>61</v>
      </c>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c r="DQ39" s="52"/>
      <c r="DR39" s="52"/>
      <c r="DS39" s="52"/>
      <c r="DT39" s="52"/>
      <c r="DU39" s="52"/>
      <c r="DV39" s="52"/>
      <c r="DW39" s="52"/>
      <c r="DX39" s="52"/>
      <c r="DY39" s="52"/>
      <c r="DZ39" s="52"/>
      <c r="EA39" s="52"/>
      <c r="EB39" s="52"/>
      <c r="EC39" s="52"/>
      <c r="ED39" s="52"/>
      <c r="EE39" s="52"/>
      <c r="EF39" s="52"/>
      <c r="EG39" s="52"/>
      <c r="EH39" s="52"/>
      <c r="EI39" s="52"/>
      <c r="EJ39" s="52"/>
      <c r="EK39" s="52"/>
      <c r="EL39" s="52"/>
      <c r="EM39" s="52"/>
      <c r="EN39" s="52"/>
      <c r="EO39" s="52"/>
      <c r="EP39" s="52"/>
      <c r="EQ39" s="52"/>
      <c r="ER39" s="52"/>
      <c r="ES39" s="52"/>
      <c r="ET39" s="52"/>
      <c r="EU39" s="52"/>
      <c r="EV39" s="52"/>
      <c r="EW39" s="52"/>
      <c r="EX39" s="52"/>
      <c r="EY39" s="52"/>
      <c r="EZ39" s="52"/>
      <c r="FA39" s="52"/>
      <c r="FB39" s="52"/>
      <c r="FC39" s="52"/>
      <c r="FD39" s="52"/>
      <c r="FE39" s="52"/>
      <c r="FF39" s="52"/>
      <c r="FG39" s="52"/>
      <c r="FH39" s="52"/>
      <c r="FI39" s="52"/>
      <c r="FJ39" s="52"/>
      <c r="FK39" s="52"/>
      <c r="FL39" s="52"/>
      <c r="FM39" s="52"/>
      <c r="FN39" s="52"/>
      <c r="FO39" s="52"/>
      <c r="FP39" s="52"/>
      <c r="FQ39" s="52"/>
      <c r="FR39" s="52"/>
      <c r="FS39" s="52"/>
      <c r="FT39" s="52"/>
      <c r="FU39" s="52"/>
      <c r="FV39" s="52"/>
      <c r="FW39" s="52"/>
      <c r="FX39" s="52"/>
      <c r="FY39" s="52"/>
      <c r="FZ39" s="52"/>
      <c r="GA39" s="52"/>
      <c r="GB39" s="52"/>
      <c r="GC39" s="52"/>
      <c r="GD39" s="52"/>
      <c r="GE39" s="52"/>
      <c r="GF39" s="52"/>
      <c r="GG39" s="52"/>
      <c r="GH39" s="52"/>
      <c r="GI39" s="52"/>
      <c r="GJ39" s="52"/>
      <c r="GK39" s="52"/>
      <c r="GL39" s="52"/>
      <c r="GM39" s="52"/>
      <c r="GN39" s="52"/>
      <c r="GO39" s="52"/>
      <c r="GP39" s="52"/>
      <c r="GQ39" s="52"/>
      <c r="GR39" s="52"/>
      <c r="GS39" s="52"/>
      <c r="GT39" s="52"/>
      <c r="GU39" s="52"/>
      <c r="GV39" s="52"/>
      <c r="GW39" s="52"/>
      <c r="GX39" s="52"/>
      <c r="GY39" s="52"/>
      <c r="GZ39" s="52"/>
      <c r="HA39" s="52"/>
      <c r="HB39" s="52"/>
      <c r="HC39" s="52"/>
      <c r="HD39" s="52"/>
      <c r="HE39" s="52"/>
      <c r="HF39" s="52"/>
      <c r="HG39" s="52"/>
      <c r="HH39" s="52"/>
      <c r="HI39" s="52"/>
      <c r="HJ39" s="52"/>
      <c r="HK39" s="52"/>
      <c r="HL39" s="52"/>
      <c r="HM39" s="52"/>
      <c r="HN39" s="52"/>
      <c r="HO39" s="52"/>
      <c r="HP39" s="52"/>
      <c r="HQ39" s="52"/>
      <c r="HR39" s="52"/>
      <c r="HS39" s="52"/>
      <c r="HT39" s="52"/>
      <c r="HU39" s="52"/>
      <c r="HV39" s="52"/>
      <c r="HW39" s="52"/>
      <c r="HX39" s="52"/>
      <c r="HY39" s="52"/>
      <c r="HZ39" s="52"/>
      <c r="IA39" s="52"/>
      <c r="IB39" s="52"/>
      <c r="IC39" s="52"/>
      <c r="ID39" s="52"/>
      <c r="IE39" s="52"/>
      <c r="IF39" s="52"/>
      <c r="IG39" s="52"/>
      <c r="IH39" s="52"/>
      <c r="II39" s="52"/>
      <c r="IJ39" s="52"/>
      <c r="IK39" s="52"/>
      <c r="IL39" s="52"/>
      <c r="IM39" s="52"/>
      <c r="IN39" s="52"/>
      <c r="IO39" s="52"/>
      <c r="IP39" s="52"/>
      <c r="IQ39" s="52"/>
      <c r="IR39" s="52"/>
      <c r="IS39" s="52"/>
      <c r="IT39" s="52"/>
      <c r="IU39" s="52"/>
      <c r="IV39" s="52"/>
      <c r="IW39" s="52"/>
    </row>
    <row r="40" spans="1:257" s="101" customFormat="1" ht="36">
      <c r="A40" s="94" t="s">
        <v>67</v>
      </c>
      <c r="B40" s="95" t="s">
        <v>68</v>
      </c>
      <c r="C40" s="96">
        <v>127994.03</v>
      </c>
      <c r="D40" s="97" t="s">
        <v>59</v>
      </c>
      <c r="E40" s="97" t="s">
        <v>59</v>
      </c>
      <c r="F40" s="98" t="s">
        <v>61</v>
      </c>
      <c r="G40" s="98" t="s">
        <v>61</v>
      </c>
      <c r="H40" s="98" t="s">
        <v>61</v>
      </c>
      <c r="I40" s="98" t="s">
        <v>61</v>
      </c>
      <c r="J40" s="98" t="s">
        <v>61</v>
      </c>
      <c r="K40" s="98" t="s">
        <v>61</v>
      </c>
      <c r="L40" s="98" t="s">
        <v>61</v>
      </c>
      <c r="M40" s="98" t="s">
        <v>61</v>
      </c>
      <c r="N40" s="98" t="s">
        <v>61</v>
      </c>
      <c r="O40" s="99" t="s">
        <v>69</v>
      </c>
      <c r="P40" s="98" t="s">
        <v>63</v>
      </c>
      <c r="Q40" s="98" t="s">
        <v>63</v>
      </c>
      <c r="R40" s="98" t="s">
        <v>63</v>
      </c>
      <c r="S40" s="98" t="s">
        <v>61</v>
      </c>
      <c r="T40" s="98" t="s">
        <v>61</v>
      </c>
      <c r="U40" s="98" t="s">
        <v>61</v>
      </c>
      <c r="V40" s="98" t="s">
        <v>61</v>
      </c>
      <c r="W40" s="98" t="s">
        <v>61</v>
      </c>
      <c r="X40" s="98" t="s">
        <v>61</v>
      </c>
      <c r="Y40" s="98" t="s">
        <v>61</v>
      </c>
      <c r="Z40" s="98" t="s">
        <v>61</v>
      </c>
      <c r="AA40" s="98" t="s">
        <v>61</v>
      </c>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c r="DJ40" s="100"/>
      <c r="DK40" s="100"/>
      <c r="DL40" s="100"/>
      <c r="DM40" s="100"/>
      <c r="DN40" s="100"/>
      <c r="DO40" s="100"/>
      <c r="DP40" s="100"/>
      <c r="DQ40" s="100"/>
      <c r="DR40" s="100"/>
      <c r="DS40" s="100"/>
      <c r="DT40" s="100"/>
      <c r="DU40" s="100"/>
      <c r="DV40" s="100"/>
      <c r="DW40" s="100"/>
      <c r="DX40" s="100"/>
      <c r="DY40" s="100"/>
      <c r="DZ40" s="100"/>
      <c r="EA40" s="100"/>
      <c r="EB40" s="100"/>
      <c r="EC40" s="100"/>
      <c r="ED40" s="100"/>
      <c r="EE40" s="100"/>
      <c r="EF40" s="100"/>
      <c r="EG40" s="100"/>
      <c r="EH40" s="100"/>
      <c r="EI40" s="100"/>
      <c r="EJ40" s="100"/>
      <c r="EK40" s="100"/>
      <c r="EL40" s="100"/>
      <c r="EM40" s="100"/>
      <c r="EN40" s="100"/>
      <c r="EO40" s="100"/>
      <c r="EP40" s="100"/>
      <c r="EQ40" s="100"/>
      <c r="ER40" s="100"/>
      <c r="ES40" s="100"/>
      <c r="ET40" s="100"/>
      <c r="EU40" s="100"/>
      <c r="EV40" s="100"/>
      <c r="EW40" s="100"/>
      <c r="EX40" s="100"/>
      <c r="EY40" s="100"/>
      <c r="EZ40" s="100"/>
      <c r="FA40" s="100"/>
      <c r="FB40" s="100"/>
      <c r="FC40" s="100"/>
      <c r="FD40" s="100"/>
      <c r="FE40" s="100"/>
      <c r="FF40" s="100"/>
      <c r="FG40" s="100"/>
      <c r="FH40" s="100"/>
      <c r="FI40" s="100"/>
      <c r="FJ40" s="100"/>
      <c r="FK40" s="100"/>
      <c r="FL40" s="100"/>
      <c r="FM40" s="100"/>
      <c r="FN40" s="100"/>
      <c r="FO40" s="100"/>
      <c r="FP40" s="100"/>
      <c r="FQ40" s="100"/>
      <c r="FR40" s="100"/>
      <c r="FS40" s="100"/>
      <c r="FT40" s="100"/>
      <c r="FU40" s="100"/>
      <c r="FV40" s="100"/>
      <c r="FW40" s="100"/>
      <c r="FX40" s="100"/>
      <c r="FY40" s="100"/>
      <c r="FZ40" s="100"/>
      <c r="GA40" s="100"/>
      <c r="GB40" s="100"/>
      <c r="GC40" s="100"/>
      <c r="GD40" s="100"/>
      <c r="GE40" s="100"/>
      <c r="GF40" s="100"/>
      <c r="GG40" s="100"/>
      <c r="GH40" s="100"/>
      <c r="GI40" s="100"/>
      <c r="GJ40" s="100"/>
      <c r="GK40" s="100"/>
      <c r="GL40" s="100"/>
      <c r="GM40" s="100"/>
      <c r="GN40" s="100"/>
      <c r="GO40" s="100"/>
      <c r="GP40" s="100"/>
      <c r="GQ40" s="100"/>
      <c r="GR40" s="100"/>
      <c r="GS40" s="100"/>
      <c r="GT40" s="100"/>
      <c r="GU40" s="100"/>
      <c r="GV40" s="100"/>
      <c r="GW40" s="100"/>
      <c r="GX40" s="100"/>
      <c r="GY40" s="100"/>
      <c r="GZ40" s="100"/>
      <c r="HA40" s="100"/>
      <c r="HB40" s="100"/>
      <c r="HC40" s="100"/>
      <c r="HD40" s="100"/>
      <c r="HE40" s="100"/>
      <c r="HF40" s="100"/>
      <c r="HG40" s="100"/>
      <c r="HH40" s="100"/>
      <c r="HI40" s="100"/>
      <c r="HJ40" s="100"/>
      <c r="HK40" s="100"/>
      <c r="HL40" s="100"/>
      <c r="HM40" s="100"/>
      <c r="HN40" s="100"/>
      <c r="HO40" s="100"/>
      <c r="HP40" s="100"/>
      <c r="HQ40" s="100"/>
      <c r="HR40" s="100"/>
      <c r="HS40" s="100"/>
      <c r="HT40" s="100"/>
      <c r="HU40" s="100"/>
      <c r="HV40" s="100"/>
      <c r="HW40" s="100"/>
      <c r="HX40" s="100"/>
      <c r="HY40" s="100"/>
      <c r="HZ40" s="100"/>
      <c r="IA40" s="100"/>
      <c r="IB40" s="100"/>
      <c r="IC40" s="100"/>
      <c r="ID40" s="100"/>
      <c r="IE40" s="100"/>
      <c r="IF40" s="100"/>
      <c r="IG40" s="100"/>
      <c r="IH40" s="100"/>
      <c r="II40" s="100"/>
      <c r="IJ40" s="100"/>
      <c r="IK40" s="100"/>
      <c r="IL40" s="100"/>
      <c r="IM40" s="100"/>
      <c r="IN40" s="100"/>
      <c r="IO40" s="100"/>
      <c r="IP40" s="100"/>
      <c r="IQ40" s="100"/>
      <c r="IR40" s="100"/>
      <c r="IS40" s="100"/>
      <c r="IT40" s="100"/>
      <c r="IU40" s="100"/>
      <c r="IV40" s="100"/>
      <c r="IW40" s="100"/>
    </row>
    <row r="41" spans="1:257" s="101" customFormat="1" ht="36">
      <c r="A41" s="94" t="s">
        <v>70</v>
      </c>
      <c r="B41" s="95" t="s">
        <v>71</v>
      </c>
      <c r="C41" s="96">
        <v>174816.36</v>
      </c>
      <c r="D41" s="97" t="s">
        <v>59</v>
      </c>
      <c r="E41" s="97" t="s">
        <v>59</v>
      </c>
      <c r="F41" s="98" t="s">
        <v>61</v>
      </c>
      <c r="G41" s="98" t="s">
        <v>61</v>
      </c>
      <c r="H41" s="98" t="s">
        <v>61</v>
      </c>
      <c r="I41" s="98" t="s">
        <v>61</v>
      </c>
      <c r="J41" s="98" t="s">
        <v>61</v>
      </c>
      <c r="K41" s="98" t="s">
        <v>61</v>
      </c>
      <c r="L41" s="98" t="s">
        <v>61</v>
      </c>
      <c r="M41" s="98" t="s">
        <v>61</v>
      </c>
      <c r="N41" s="98" t="s">
        <v>61</v>
      </c>
      <c r="O41" s="99" t="s">
        <v>69</v>
      </c>
      <c r="P41" s="98" t="s">
        <v>63</v>
      </c>
      <c r="Q41" s="98" t="s">
        <v>63</v>
      </c>
      <c r="R41" s="98" t="s">
        <v>63</v>
      </c>
      <c r="S41" s="98" t="s">
        <v>61</v>
      </c>
      <c r="T41" s="98" t="s">
        <v>61</v>
      </c>
      <c r="U41" s="98" t="s">
        <v>61</v>
      </c>
      <c r="V41" s="98" t="s">
        <v>61</v>
      </c>
      <c r="W41" s="98" t="s">
        <v>61</v>
      </c>
      <c r="X41" s="98" t="s">
        <v>61</v>
      </c>
      <c r="Y41" s="98" t="s">
        <v>61</v>
      </c>
      <c r="Z41" s="98" t="s">
        <v>61</v>
      </c>
      <c r="AA41" s="98" t="s">
        <v>61</v>
      </c>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c r="DJ41" s="100"/>
      <c r="DK41" s="100"/>
      <c r="DL41" s="100"/>
      <c r="DM41" s="100"/>
      <c r="DN41" s="100"/>
      <c r="DO41" s="100"/>
      <c r="DP41" s="100"/>
      <c r="DQ41" s="100"/>
      <c r="DR41" s="100"/>
      <c r="DS41" s="100"/>
      <c r="DT41" s="100"/>
      <c r="DU41" s="100"/>
      <c r="DV41" s="100"/>
      <c r="DW41" s="100"/>
      <c r="DX41" s="100"/>
      <c r="DY41" s="100"/>
      <c r="DZ41" s="100"/>
      <c r="EA41" s="100"/>
      <c r="EB41" s="100"/>
      <c r="EC41" s="100"/>
      <c r="ED41" s="100"/>
      <c r="EE41" s="100"/>
      <c r="EF41" s="100"/>
      <c r="EG41" s="100"/>
      <c r="EH41" s="100"/>
      <c r="EI41" s="100"/>
      <c r="EJ41" s="100"/>
      <c r="EK41" s="100"/>
      <c r="EL41" s="100"/>
      <c r="EM41" s="100"/>
      <c r="EN41" s="100"/>
      <c r="EO41" s="100"/>
      <c r="EP41" s="100"/>
      <c r="EQ41" s="100"/>
      <c r="ER41" s="100"/>
      <c r="ES41" s="100"/>
      <c r="ET41" s="100"/>
      <c r="EU41" s="100"/>
      <c r="EV41" s="100"/>
      <c r="EW41" s="100"/>
      <c r="EX41" s="100"/>
      <c r="EY41" s="100"/>
      <c r="EZ41" s="100"/>
      <c r="FA41" s="100"/>
      <c r="FB41" s="100"/>
      <c r="FC41" s="100"/>
      <c r="FD41" s="100"/>
      <c r="FE41" s="100"/>
      <c r="FF41" s="100"/>
      <c r="FG41" s="100"/>
      <c r="FH41" s="100"/>
      <c r="FI41" s="100"/>
      <c r="FJ41" s="100"/>
      <c r="FK41" s="100"/>
      <c r="FL41" s="100"/>
      <c r="FM41" s="100"/>
      <c r="FN41" s="100"/>
      <c r="FO41" s="100"/>
      <c r="FP41" s="100"/>
      <c r="FQ41" s="100"/>
      <c r="FR41" s="100"/>
      <c r="FS41" s="100"/>
      <c r="FT41" s="100"/>
      <c r="FU41" s="100"/>
      <c r="FV41" s="100"/>
      <c r="FW41" s="100"/>
      <c r="FX41" s="100"/>
      <c r="FY41" s="100"/>
      <c r="FZ41" s="100"/>
      <c r="GA41" s="100"/>
      <c r="GB41" s="100"/>
      <c r="GC41" s="100"/>
      <c r="GD41" s="100"/>
      <c r="GE41" s="100"/>
      <c r="GF41" s="100"/>
      <c r="GG41" s="100"/>
      <c r="GH41" s="100"/>
      <c r="GI41" s="100"/>
      <c r="GJ41" s="100"/>
      <c r="GK41" s="100"/>
      <c r="GL41" s="100"/>
      <c r="GM41" s="100"/>
      <c r="GN41" s="100"/>
      <c r="GO41" s="100"/>
      <c r="GP41" s="100"/>
      <c r="GQ41" s="100"/>
      <c r="GR41" s="100"/>
      <c r="GS41" s="100"/>
      <c r="GT41" s="100"/>
      <c r="GU41" s="100"/>
      <c r="GV41" s="100"/>
      <c r="GW41" s="100"/>
      <c r="GX41" s="100"/>
      <c r="GY41" s="100"/>
      <c r="GZ41" s="100"/>
      <c r="HA41" s="100"/>
      <c r="HB41" s="100"/>
      <c r="HC41" s="100"/>
      <c r="HD41" s="100"/>
      <c r="HE41" s="100"/>
      <c r="HF41" s="100"/>
      <c r="HG41" s="100"/>
      <c r="HH41" s="100"/>
      <c r="HI41" s="100"/>
      <c r="HJ41" s="100"/>
      <c r="HK41" s="100"/>
      <c r="HL41" s="100"/>
      <c r="HM41" s="100"/>
      <c r="HN41" s="100"/>
      <c r="HO41" s="100"/>
      <c r="HP41" s="100"/>
      <c r="HQ41" s="100"/>
      <c r="HR41" s="100"/>
      <c r="HS41" s="100"/>
      <c r="HT41" s="100"/>
      <c r="HU41" s="100"/>
      <c r="HV41" s="100"/>
      <c r="HW41" s="100"/>
      <c r="HX41" s="100"/>
      <c r="HY41" s="100"/>
      <c r="HZ41" s="100"/>
      <c r="IA41" s="100"/>
      <c r="IB41" s="100"/>
      <c r="IC41" s="100"/>
      <c r="ID41" s="100"/>
      <c r="IE41" s="100"/>
      <c r="IF41" s="100"/>
      <c r="IG41" s="100"/>
      <c r="IH41" s="100"/>
      <c r="II41" s="100"/>
      <c r="IJ41" s="100"/>
      <c r="IK41" s="100"/>
      <c r="IL41" s="100"/>
      <c r="IM41" s="100"/>
      <c r="IN41" s="100"/>
      <c r="IO41" s="100"/>
      <c r="IP41" s="100"/>
      <c r="IQ41" s="100"/>
      <c r="IR41" s="100"/>
      <c r="IS41" s="100"/>
      <c r="IT41" s="100"/>
      <c r="IU41" s="100"/>
      <c r="IV41" s="100"/>
      <c r="IW41" s="100"/>
    </row>
    <row r="42" spans="1:257" s="101" customFormat="1" ht="36">
      <c r="A42" s="94" t="s">
        <v>72</v>
      </c>
      <c r="B42" s="102" t="s">
        <v>73</v>
      </c>
      <c r="C42" s="103">
        <v>181129.5</v>
      </c>
      <c r="D42" s="97" t="s">
        <v>59</v>
      </c>
      <c r="E42" s="104" t="s">
        <v>60</v>
      </c>
      <c r="F42" s="98" t="s">
        <v>61</v>
      </c>
      <c r="G42" s="98" t="s">
        <v>61</v>
      </c>
      <c r="H42" s="98" t="s">
        <v>61</v>
      </c>
      <c r="I42" s="98" t="s">
        <v>61</v>
      </c>
      <c r="J42" s="98" t="s">
        <v>61</v>
      </c>
      <c r="K42" s="98" t="s">
        <v>61</v>
      </c>
      <c r="L42" s="98" t="s">
        <v>61</v>
      </c>
      <c r="M42" s="98" t="s">
        <v>61</v>
      </c>
      <c r="N42" s="98" t="s">
        <v>61</v>
      </c>
      <c r="O42" s="99" t="s">
        <v>62</v>
      </c>
      <c r="P42" s="98" t="s">
        <v>63</v>
      </c>
      <c r="Q42" s="98" t="s">
        <v>63</v>
      </c>
      <c r="R42" s="98" t="s">
        <v>63</v>
      </c>
      <c r="S42" s="98" t="s">
        <v>61</v>
      </c>
      <c r="T42" s="98" t="s">
        <v>61</v>
      </c>
      <c r="U42" s="98" t="s">
        <v>61</v>
      </c>
      <c r="V42" s="98" t="s">
        <v>61</v>
      </c>
      <c r="W42" s="98" t="s">
        <v>61</v>
      </c>
      <c r="X42" s="98" t="s">
        <v>61</v>
      </c>
      <c r="Y42" s="98" t="s">
        <v>61</v>
      </c>
      <c r="Z42" s="98" t="s">
        <v>61</v>
      </c>
      <c r="AA42" s="98" t="s">
        <v>61</v>
      </c>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c r="DH42" s="100"/>
      <c r="DI42" s="100"/>
      <c r="DJ42" s="100"/>
      <c r="DK42" s="100"/>
      <c r="DL42" s="100"/>
      <c r="DM42" s="100"/>
      <c r="DN42" s="100"/>
      <c r="DO42" s="100"/>
      <c r="DP42" s="100"/>
      <c r="DQ42" s="100"/>
      <c r="DR42" s="100"/>
      <c r="DS42" s="100"/>
      <c r="DT42" s="100"/>
      <c r="DU42" s="100"/>
      <c r="DV42" s="100"/>
      <c r="DW42" s="100"/>
      <c r="DX42" s="100"/>
      <c r="DY42" s="100"/>
      <c r="DZ42" s="100"/>
      <c r="EA42" s="100"/>
      <c r="EB42" s="100"/>
      <c r="EC42" s="100"/>
      <c r="ED42" s="100"/>
      <c r="EE42" s="100"/>
      <c r="EF42" s="100"/>
      <c r="EG42" s="100"/>
      <c r="EH42" s="100"/>
      <c r="EI42" s="100"/>
      <c r="EJ42" s="100"/>
      <c r="EK42" s="100"/>
      <c r="EL42" s="100"/>
      <c r="EM42" s="100"/>
      <c r="EN42" s="100"/>
      <c r="EO42" s="100"/>
      <c r="EP42" s="100"/>
      <c r="EQ42" s="100"/>
      <c r="ER42" s="100"/>
      <c r="ES42" s="100"/>
      <c r="ET42" s="100"/>
      <c r="EU42" s="100"/>
      <c r="EV42" s="100"/>
      <c r="EW42" s="100"/>
      <c r="EX42" s="100"/>
      <c r="EY42" s="100"/>
      <c r="EZ42" s="100"/>
      <c r="FA42" s="100"/>
      <c r="FB42" s="100"/>
      <c r="FC42" s="100"/>
      <c r="FD42" s="100"/>
      <c r="FE42" s="100"/>
      <c r="FF42" s="100"/>
      <c r="FG42" s="100"/>
      <c r="FH42" s="100"/>
      <c r="FI42" s="100"/>
      <c r="FJ42" s="100"/>
      <c r="FK42" s="100"/>
      <c r="FL42" s="100"/>
      <c r="FM42" s="100"/>
      <c r="FN42" s="100"/>
      <c r="FO42" s="100"/>
      <c r="FP42" s="100"/>
      <c r="FQ42" s="100"/>
      <c r="FR42" s="100"/>
      <c r="FS42" s="100"/>
      <c r="FT42" s="100"/>
      <c r="FU42" s="100"/>
      <c r="FV42" s="100"/>
      <c r="FW42" s="100"/>
      <c r="FX42" s="100"/>
      <c r="FY42" s="100"/>
      <c r="FZ42" s="100"/>
      <c r="GA42" s="100"/>
      <c r="GB42" s="100"/>
      <c r="GC42" s="100"/>
      <c r="GD42" s="100"/>
      <c r="GE42" s="100"/>
      <c r="GF42" s="100"/>
      <c r="GG42" s="100"/>
      <c r="GH42" s="100"/>
      <c r="GI42" s="100"/>
      <c r="GJ42" s="100"/>
      <c r="GK42" s="100"/>
      <c r="GL42" s="100"/>
      <c r="GM42" s="100"/>
      <c r="GN42" s="100"/>
      <c r="GO42" s="100"/>
      <c r="GP42" s="100"/>
      <c r="GQ42" s="100"/>
      <c r="GR42" s="100"/>
      <c r="GS42" s="100"/>
      <c r="GT42" s="100"/>
      <c r="GU42" s="100"/>
      <c r="GV42" s="100"/>
      <c r="GW42" s="100"/>
      <c r="GX42" s="100"/>
      <c r="GY42" s="100"/>
      <c r="GZ42" s="100"/>
      <c r="HA42" s="100"/>
      <c r="HB42" s="100"/>
      <c r="HC42" s="100"/>
      <c r="HD42" s="100"/>
      <c r="HE42" s="100"/>
      <c r="HF42" s="100"/>
      <c r="HG42" s="100"/>
      <c r="HH42" s="100"/>
      <c r="HI42" s="100"/>
      <c r="HJ42" s="100"/>
      <c r="HK42" s="100"/>
      <c r="HL42" s="100"/>
      <c r="HM42" s="100"/>
      <c r="HN42" s="100"/>
      <c r="HO42" s="100"/>
      <c r="HP42" s="100"/>
      <c r="HQ42" s="100"/>
      <c r="HR42" s="100"/>
      <c r="HS42" s="100"/>
      <c r="HT42" s="100"/>
      <c r="HU42" s="100"/>
      <c r="HV42" s="100"/>
      <c r="HW42" s="100"/>
      <c r="HX42" s="100"/>
      <c r="HY42" s="100"/>
      <c r="HZ42" s="100"/>
      <c r="IA42" s="100"/>
      <c r="IB42" s="100"/>
      <c r="IC42" s="100"/>
      <c r="ID42" s="100"/>
      <c r="IE42" s="100"/>
      <c r="IF42" s="100"/>
      <c r="IG42" s="100"/>
      <c r="IH42" s="100"/>
      <c r="II42" s="100"/>
      <c r="IJ42" s="100"/>
      <c r="IK42" s="100"/>
      <c r="IL42" s="100"/>
      <c r="IM42" s="100"/>
      <c r="IN42" s="100"/>
      <c r="IO42" s="100"/>
      <c r="IP42" s="100"/>
      <c r="IQ42" s="100"/>
      <c r="IR42" s="100"/>
      <c r="IS42" s="100"/>
      <c r="IT42" s="100"/>
      <c r="IU42" s="100"/>
      <c r="IV42" s="100"/>
      <c r="IW42" s="100"/>
    </row>
    <row r="43" spans="1:257" s="60" customFormat="1" ht="15.75" customHeight="1">
      <c r="A43" s="55" t="s">
        <v>74</v>
      </c>
      <c r="B43" s="56"/>
      <c r="C43" s="56"/>
      <c r="D43" s="56"/>
      <c r="E43" s="56"/>
      <c r="F43" s="50"/>
      <c r="G43" s="50"/>
      <c r="H43" s="50"/>
      <c r="I43" s="50"/>
      <c r="J43" s="50"/>
      <c r="K43" s="50"/>
      <c r="L43" s="50"/>
      <c r="M43" s="50"/>
      <c r="N43" s="50"/>
      <c r="O43" s="57"/>
      <c r="P43" s="57"/>
      <c r="Q43" s="58"/>
      <c r="R43" s="58"/>
      <c r="S43" s="58"/>
      <c r="T43" s="59"/>
      <c r="U43" s="59"/>
      <c r="V43" s="59"/>
      <c r="W43" s="16"/>
      <c r="X43" s="16"/>
      <c r="Y43" s="16"/>
      <c r="Z43" s="16"/>
      <c r="AA43" s="16"/>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17"/>
      <c r="GF43" s="17"/>
      <c r="GG43" s="17"/>
      <c r="GH43" s="17"/>
      <c r="GI43" s="17"/>
      <c r="GJ43" s="17"/>
      <c r="GK43" s="17"/>
      <c r="GL43" s="17"/>
      <c r="GM43" s="17"/>
      <c r="GN43" s="17"/>
      <c r="GO43" s="17"/>
      <c r="GP43" s="17"/>
      <c r="GQ43" s="17"/>
      <c r="GR43" s="17"/>
      <c r="GS43" s="17"/>
      <c r="GT43" s="17"/>
      <c r="GU43" s="17"/>
      <c r="GV43" s="17"/>
      <c r="GW43" s="17"/>
      <c r="GX43" s="17"/>
      <c r="GY43" s="17"/>
      <c r="GZ43" s="17"/>
      <c r="HA43" s="17"/>
      <c r="HB43" s="17"/>
      <c r="HC43" s="17"/>
      <c r="HD43" s="17"/>
      <c r="HE43" s="17"/>
      <c r="HF43" s="17"/>
      <c r="HG43" s="17"/>
      <c r="HH43" s="17"/>
      <c r="HI43" s="17"/>
      <c r="HJ43" s="17"/>
      <c r="HK43" s="17"/>
      <c r="HL43" s="17"/>
      <c r="HM43" s="17"/>
      <c r="HN43" s="17"/>
      <c r="HO43" s="17"/>
      <c r="HP43" s="17"/>
      <c r="HQ43" s="17"/>
      <c r="HR43" s="17"/>
      <c r="HS43" s="17"/>
      <c r="HT43" s="17"/>
      <c r="HU43" s="17"/>
      <c r="HV43" s="17"/>
      <c r="HW43" s="17"/>
      <c r="HX43" s="17"/>
      <c r="HY43" s="17"/>
      <c r="HZ43" s="17"/>
      <c r="IA43" s="17"/>
      <c r="IB43" s="17"/>
      <c r="IC43" s="17"/>
      <c r="ID43" s="17"/>
      <c r="IE43" s="17"/>
      <c r="IF43" s="17"/>
      <c r="IG43" s="17"/>
      <c r="IH43" s="17"/>
      <c r="II43" s="17"/>
      <c r="IJ43" s="17"/>
      <c r="IK43" s="17"/>
      <c r="IL43" s="17"/>
      <c r="IM43" s="17"/>
      <c r="IN43" s="17"/>
      <c r="IO43" s="17"/>
      <c r="IP43" s="17"/>
      <c r="IQ43" s="17"/>
      <c r="IR43" s="17"/>
      <c r="IS43" s="17"/>
      <c r="IT43" s="17"/>
      <c r="IU43" s="17"/>
      <c r="IV43" s="17"/>
      <c r="IW43" s="17"/>
    </row>
    <row r="44" spans="1:257" s="53" customFormat="1" ht="36">
      <c r="A44" s="45" t="s">
        <v>75</v>
      </c>
      <c r="B44" s="61" t="s">
        <v>76</v>
      </c>
      <c r="C44" s="47">
        <v>500000</v>
      </c>
      <c r="D44" s="48" t="s">
        <v>77</v>
      </c>
      <c r="E44" s="49" t="s">
        <v>60</v>
      </c>
      <c r="F44" s="50" t="s">
        <v>61</v>
      </c>
      <c r="G44" s="50" t="s">
        <v>61</v>
      </c>
      <c r="H44" s="50" t="s">
        <v>61</v>
      </c>
      <c r="I44" s="50" t="s">
        <v>61</v>
      </c>
      <c r="J44" s="50" t="s">
        <v>61</v>
      </c>
      <c r="K44" s="50" t="s">
        <v>61</v>
      </c>
      <c r="L44" s="50" t="s">
        <v>61</v>
      </c>
      <c r="M44" s="50" t="s">
        <v>61</v>
      </c>
      <c r="N44" s="50" t="s">
        <v>61</v>
      </c>
      <c r="O44" s="54" t="s">
        <v>62</v>
      </c>
      <c r="P44" s="50" t="s">
        <v>63</v>
      </c>
      <c r="Q44" s="50" t="s">
        <v>63</v>
      </c>
      <c r="R44" s="50" t="s">
        <v>63</v>
      </c>
      <c r="S44" s="50" t="s">
        <v>61</v>
      </c>
      <c r="T44" s="50" t="s">
        <v>61</v>
      </c>
      <c r="U44" s="50" t="s">
        <v>61</v>
      </c>
      <c r="V44" s="50" t="s">
        <v>61</v>
      </c>
      <c r="W44" s="50" t="s">
        <v>61</v>
      </c>
      <c r="X44" s="50" t="s">
        <v>61</v>
      </c>
      <c r="Y44" s="50" t="s">
        <v>61</v>
      </c>
      <c r="Z44" s="50" t="s">
        <v>61</v>
      </c>
      <c r="AA44" s="50" t="s">
        <v>61</v>
      </c>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row>
    <row r="45" spans="1:257" s="53" customFormat="1" ht="36">
      <c r="A45" s="45" t="s">
        <v>78</v>
      </c>
      <c r="B45" s="61" t="s">
        <v>79</v>
      </c>
      <c r="C45" s="47">
        <v>500000</v>
      </c>
      <c r="D45" s="48" t="s">
        <v>77</v>
      </c>
      <c r="E45" s="49" t="s">
        <v>60</v>
      </c>
      <c r="F45" s="50" t="s">
        <v>61</v>
      </c>
      <c r="G45" s="50" t="s">
        <v>61</v>
      </c>
      <c r="H45" s="50" t="s">
        <v>61</v>
      </c>
      <c r="I45" s="50" t="s">
        <v>61</v>
      </c>
      <c r="J45" s="50" t="s">
        <v>61</v>
      </c>
      <c r="K45" s="50" t="s">
        <v>61</v>
      </c>
      <c r="L45" s="50" t="s">
        <v>61</v>
      </c>
      <c r="M45" s="50" t="s">
        <v>61</v>
      </c>
      <c r="N45" s="50" t="s">
        <v>61</v>
      </c>
      <c r="O45" s="54" t="s">
        <v>62</v>
      </c>
      <c r="P45" s="50" t="s">
        <v>63</v>
      </c>
      <c r="Q45" s="50" t="s">
        <v>63</v>
      </c>
      <c r="R45" s="50" t="s">
        <v>63</v>
      </c>
      <c r="S45" s="50" t="s">
        <v>61</v>
      </c>
      <c r="T45" s="50" t="s">
        <v>61</v>
      </c>
      <c r="U45" s="50" t="s">
        <v>61</v>
      </c>
      <c r="V45" s="50" t="s">
        <v>61</v>
      </c>
      <c r="W45" s="50" t="s">
        <v>61</v>
      </c>
      <c r="X45" s="50" t="s">
        <v>61</v>
      </c>
      <c r="Y45" s="50" t="s">
        <v>61</v>
      </c>
      <c r="Z45" s="50" t="s">
        <v>61</v>
      </c>
      <c r="AA45" s="50" t="s">
        <v>61</v>
      </c>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c r="IQ45" s="52"/>
      <c r="IR45" s="52"/>
      <c r="IS45" s="52"/>
      <c r="IT45" s="52"/>
      <c r="IU45" s="52"/>
      <c r="IV45" s="52"/>
      <c r="IW45" s="52"/>
    </row>
    <row r="46" spans="1:257" s="53" customFormat="1" ht="72">
      <c r="A46" s="45" t="s">
        <v>80</v>
      </c>
      <c r="B46" s="62" t="s">
        <v>81</v>
      </c>
      <c r="C46" s="47">
        <v>13000000</v>
      </c>
      <c r="D46" s="48" t="s">
        <v>59</v>
      </c>
      <c r="E46" s="49" t="s">
        <v>60</v>
      </c>
      <c r="F46" s="50" t="s">
        <v>61</v>
      </c>
      <c r="G46" s="50" t="s">
        <v>61</v>
      </c>
      <c r="H46" s="50" t="s">
        <v>61</v>
      </c>
      <c r="I46" s="50" t="s">
        <v>61</v>
      </c>
      <c r="J46" s="50" t="s">
        <v>61</v>
      </c>
      <c r="K46" s="50" t="s">
        <v>61</v>
      </c>
      <c r="L46" s="50" t="s">
        <v>61</v>
      </c>
      <c r="M46" s="50" t="s">
        <v>61</v>
      </c>
      <c r="N46" s="50" t="s">
        <v>61</v>
      </c>
      <c r="O46" s="54" t="s">
        <v>66</v>
      </c>
      <c r="P46" s="50" t="s">
        <v>63</v>
      </c>
      <c r="Q46" s="50" t="s">
        <v>63</v>
      </c>
      <c r="R46" s="50" t="s">
        <v>63</v>
      </c>
      <c r="S46" s="50" t="s">
        <v>61</v>
      </c>
      <c r="T46" s="50" t="s">
        <v>61</v>
      </c>
      <c r="U46" s="50" t="s">
        <v>61</v>
      </c>
      <c r="V46" s="50" t="s">
        <v>61</v>
      </c>
      <c r="W46" s="50" t="s">
        <v>61</v>
      </c>
      <c r="X46" s="50" t="s">
        <v>61</v>
      </c>
      <c r="Y46" s="50" t="s">
        <v>61</v>
      </c>
      <c r="Z46" s="50" t="s">
        <v>61</v>
      </c>
      <c r="AA46" s="50" t="s">
        <v>61</v>
      </c>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2"/>
      <c r="HO46" s="52"/>
      <c r="HP46" s="52"/>
      <c r="HQ46" s="52"/>
      <c r="HR46" s="52"/>
      <c r="HS46" s="52"/>
      <c r="HT46" s="52"/>
      <c r="HU46" s="52"/>
      <c r="HV46" s="52"/>
      <c r="HW46" s="52"/>
      <c r="HX46" s="52"/>
      <c r="HY46" s="52"/>
      <c r="HZ46" s="52"/>
      <c r="IA46" s="52"/>
      <c r="IB46" s="52"/>
      <c r="IC46" s="52"/>
      <c r="ID46" s="52"/>
      <c r="IE46" s="52"/>
      <c r="IF46" s="52"/>
      <c r="IG46" s="52"/>
      <c r="IH46" s="52"/>
      <c r="II46" s="52"/>
      <c r="IJ46" s="52"/>
      <c r="IK46" s="52"/>
      <c r="IL46" s="52"/>
      <c r="IM46" s="52"/>
      <c r="IN46" s="52"/>
      <c r="IO46" s="52"/>
      <c r="IP46" s="52"/>
      <c r="IQ46" s="52"/>
      <c r="IR46" s="52"/>
      <c r="IS46" s="52"/>
      <c r="IT46" s="52"/>
      <c r="IU46" s="52"/>
      <c r="IV46" s="52"/>
      <c r="IW46" s="52"/>
    </row>
    <row r="47" spans="1:257" s="53" customFormat="1" ht="72">
      <c r="A47" s="45" t="s">
        <v>82</v>
      </c>
      <c r="B47" s="62" t="s">
        <v>83</v>
      </c>
      <c r="C47" s="47">
        <v>3000000</v>
      </c>
      <c r="D47" s="48" t="s">
        <v>59</v>
      </c>
      <c r="E47" s="49" t="s">
        <v>60</v>
      </c>
      <c r="F47" s="50" t="s">
        <v>61</v>
      </c>
      <c r="G47" s="50" t="s">
        <v>61</v>
      </c>
      <c r="H47" s="50" t="s">
        <v>61</v>
      </c>
      <c r="I47" s="50" t="s">
        <v>61</v>
      </c>
      <c r="J47" s="50" t="s">
        <v>61</v>
      </c>
      <c r="K47" s="50" t="s">
        <v>61</v>
      </c>
      <c r="L47" s="50" t="s">
        <v>61</v>
      </c>
      <c r="M47" s="50" t="s">
        <v>61</v>
      </c>
      <c r="N47" s="50" t="s">
        <v>61</v>
      </c>
      <c r="O47" s="51" t="s">
        <v>62</v>
      </c>
      <c r="P47" s="50" t="s">
        <v>63</v>
      </c>
      <c r="Q47" s="50" t="s">
        <v>63</v>
      </c>
      <c r="R47" s="50" t="s">
        <v>63</v>
      </c>
      <c r="S47" s="50" t="s">
        <v>61</v>
      </c>
      <c r="T47" s="50" t="s">
        <v>61</v>
      </c>
      <c r="U47" s="50" t="s">
        <v>61</v>
      </c>
      <c r="V47" s="50" t="s">
        <v>61</v>
      </c>
      <c r="W47" s="50" t="s">
        <v>61</v>
      </c>
      <c r="X47" s="50" t="s">
        <v>61</v>
      </c>
      <c r="Y47" s="50" t="s">
        <v>61</v>
      </c>
      <c r="Z47" s="50" t="s">
        <v>61</v>
      </c>
      <c r="AA47" s="50" t="s">
        <v>61</v>
      </c>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c r="DQ47" s="52"/>
      <c r="DR47" s="52"/>
      <c r="DS47" s="52"/>
      <c r="DT47" s="52"/>
      <c r="DU47" s="52"/>
      <c r="DV47" s="52"/>
      <c r="DW47" s="52"/>
      <c r="DX47" s="52"/>
      <c r="DY47" s="52"/>
      <c r="DZ47" s="52"/>
      <c r="EA47" s="52"/>
      <c r="EB47" s="52"/>
      <c r="EC47" s="52"/>
      <c r="ED47" s="52"/>
      <c r="EE47" s="52"/>
      <c r="EF47" s="52"/>
      <c r="EG47" s="52"/>
      <c r="EH47" s="52"/>
      <c r="EI47" s="52"/>
      <c r="EJ47" s="52"/>
      <c r="EK47" s="52"/>
      <c r="EL47" s="52"/>
      <c r="EM47" s="52"/>
      <c r="EN47" s="52"/>
      <c r="EO47" s="52"/>
      <c r="EP47" s="52"/>
      <c r="EQ47" s="52"/>
      <c r="ER47" s="52"/>
      <c r="ES47" s="52"/>
      <c r="ET47" s="52"/>
      <c r="EU47" s="52"/>
      <c r="EV47" s="52"/>
      <c r="EW47" s="52"/>
      <c r="EX47" s="52"/>
      <c r="EY47" s="52"/>
      <c r="EZ47" s="52"/>
      <c r="FA47" s="52"/>
      <c r="FB47" s="52"/>
      <c r="FC47" s="52"/>
      <c r="FD47" s="52"/>
      <c r="FE47" s="52"/>
      <c r="FF47" s="52"/>
      <c r="FG47" s="52"/>
      <c r="FH47" s="52"/>
      <c r="FI47" s="52"/>
      <c r="FJ47" s="52"/>
      <c r="FK47" s="52"/>
      <c r="FL47" s="52"/>
      <c r="FM47" s="52"/>
      <c r="FN47" s="52"/>
      <c r="FO47" s="52"/>
      <c r="FP47" s="52"/>
      <c r="FQ47" s="52"/>
      <c r="FR47" s="52"/>
      <c r="FS47" s="52"/>
      <c r="FT47" s="52"/>
      <c r="FU47" s="52"/>
      <c r="FV47" s="52"/>
      <c r="FW47" s="52"/>
      <c r="FX47" s="52"/>
      <c r="FY47" s="52"/>
      <c r="FZ47" s="52"/>
      <c r="GA47" s="52"/>
      <c r="GB47" s="52"/>
      <c r="GC47" s="52"/>
      <c r="GD47" s="52"/>
      <c r="GE47" s="52"/>
      <c r="GF47" s="52"/>
      <c r="GG47" s="52"/>
      <c r="GH47" s="52"/>
      <c r="GI47" s="52"/>
      <c r="GJ47" s="52"/>
      <c r="GK47" s="52"/>
      <c r="GL47" s="52"/>
      <c r="GM47" s="52"/>
      <c r="GN47" s="52"/>
      <c r="GO47" s="52"/>
      <c r="GP47" s="52"/>
      <c r="GQ47" s="52"/>
      <c r="GR47" s="52"/>
      <c r="GS47" s="52"/>
      <c r="GT47" s="52"/>
      <c r="GU47" s="52"/>
      <c r="GV47" s="52"/>
      <c r="GW47" s="52"/>
      <c r="GX47" s="52"/>
      <c r="GY47" s="52"/>
      <c r="GZ47" s="52"/>
      <c r="HA47" s="52"/>
      <c r="HB47" s="52"/>
      <c r="HC47" s="52"/>
      <c r="HD47" s="52"/>
      <c r="HE47" s="52"/>
      <c r="HF47" s="52"/>
      <c r="HG47" s="52"/>
      <c r="HH47" s="52"/>
      <c r="HI47" s="52"/>
      <c r="HJ47" s="52"/>
      <c r="HK47" s="52"/>
      <c r="HL47" s="52"/>
      <c r="HM47" s="52"/>
      <c r="HN47" s="52"/>
      <c r="HO47" s="52"/>
      <c r="HP47" s="52"/>
      <c r="HQ47" s="52"/>
      <c r="HR47" s="52"/>
      <c r="HS47" s="52"/>
      <c r="HT47" s="52"/>
      <c r="HU47" s="52"/>
      <c r="HV47" s="52"/>
      <c r="HW47" s="52"/>
      <c r="HX47" s="52"/>
      <c r="HY47" s="52"/>
      <c r="HZ47" s="52"/>
      <c r="IA47" s="52"/>
      <c r="IB47" s="52"/>
      <c r="IC47" s="52"/>
      <c r="ID47" s="52"/>
      <c r="IE47" s="52"/>
      <c r="IF47" s="52"/>
      <c r="IG47" s="52"/>
      <c r="IH47" s="52"/>
      <c r="II47" s="52"/>
      <c r="IJ47" s="52"/>
      <c r="IK47" s="52"/>
      <c r="IL47" s="52"/>
      <c r="IM47" s="52"/>
      <c r="IN47" s="52"/>
      <c r="IO47" s="52"/>
      <c r="IP47" s="52"/>
      <c r="IQ47" s="52"/>
      <c r="IR47" s="52"/>
      <c r="IS47" s="52"/>
      <c r="IT47" s="52"/>
      <c r="IU47" s="52"/>
      <c r="IV47" s="52"/>
      <c r="IW47" s="52"/>
    </row>
    <row r="48" spans="1:257" s="53" customFormat="1" ht="36">
      <c r="A48" s="45" t="s">
        <v>84</v>
      </c>
      <c r="B48" s="61" t="s">
        <v>85</v>
      </c>
      <c r="C48" s="47">
        <v>3000000</v>
      </c>
      <c r="D48" s="48" t="s">
        <v>59</v>
      </c>
      <c r="E48" s="49" t="s">
        <v>60</v>
      </c>
      <c r="F48" s="50" t="s">
        <v>61</v>
      </c>
      <c r="G48" s="50" t="s">
        <v>61</v>
      </c>
      <c r="H48" s="50" t="s">
        <v>61</v>
      </c>
      <c r="I48" s="50" t="s">
        <v>61</v>
      </c>
      <c r="J48" s="50" t="s">
        <v>61</v>
      </c>
      <c r="K48" s="50" t="s">
        <v>61</v>
      </c>
      <c r="L48" s="50" t="s">
        <v>61</v>
      </c>
      <c r="M48" s="50" t="s">
        <v>61</v>
      </c>
      <c r="N48" s="50" t="s">
        <v>61</v>
      </c>
      <c r="O48" s="54" t="s">
        <v>62</v>
      </c>
      <c r="P48" s="50" t="s">
        <v>63</v>
      </c>
      <c r="Q48" s="50" t="s">
        <v>63</v>
      </c>
      <c r="R48" s="50" t="s">
        <v>63</v>
      </c>
      <c r="S48" s="50" t="s">
        <v>61</v>
      </c>
      <c r="T48" s="50" t="s">
        <v>61</v>
      </c>
      <c r="U48" s="50" t="s">
        <v>61</v>
      </c>
      <c r="V48" s="50" t="s">
        <v>61</v>
      </c>
      <c r="W48" s="50" t="s">
        <v>61</v>
      </c>
      <c r="X48" s="50" t="s">
        <v>61</v>
      </c>
      <c r="Y48" s="50" t="s">
        <v>61</v>
      </c>
      <c r="Z48" s="50" t="s">
        <v>61</v>
      </c>
      <c r="AA48" s="50" t="s">
        <v>61</v>
      </c>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c r="DQ48" s="52"/>
      <c r="DR48" s="52"/>
      <c r="DS48" s="52"/>
      <c r="DT48" s="52"/>
      <c r="DU48" s="52"/>
      <c r="DV48" s="52"/>
      <c r="DW48" s="52"/>
      <c r="DX48" s="52"/>
      <c r="DY48" s="52"/>
      <c r="DZ48" s="52"/>
      <c r="EA48" s="52"/>
      <c r="EB48" s="52"/>
      <c r="EC48" s="52"/>
      <c r="ED48" s="52"/>
      <c r="EE48" s="52"/>
      <c r="EF48" s="52"/>
      <c r="EG48" s="52"/>
      <c r="EH48" s="52"/>
      <c r="EI48" s="52"/>
      <c r="EJ48" s="52"/>
      <c r="EK48" s="52"/>
      <c r="EL48" s="52"/>
      <c r="EM48" s="52"/>
      <c r="EN48" s="52"/>
      <c r="EO48" s="52"/>
      <c r="EP48" s="52"/>
      <c r="EQ48" s="52"/>
      <c r="ER48" s="52"/>
      <c r="ES48" s="52"/>
      <c r="ET48" s="52"/>
      <c r="EU48" s="52"/>
      <c r="EV48" s="52"/>
      <c r="EW48" s="52"/>
      <c r="EX48" s="52"/>
      <c r="EY48" s="52"/>
      <c r="EZ48" s="52"/>
      <c r="FA48" s="52"/>
      <c r="FB48" s="52"/>
      <c r="FC48" s="52"/>
      <c r="FD48" s="52"/>
      <c r="FE48" s="52"/>
      <c r="FF48" s="52"/>
      <c r="FG48" s="52"/>
      <c r="FH48" s="52"/>
      <c r="FI48" s="52"/>
      <c r="FJ48" s="52"/>
      <c r="FK48" s="52"/>
      <c r="FL48" s="52"/>
      <c r="FM48" s="52"/>
      <c r="FN48" s="52"/>
      <c r="FO48" s="52"/>
      <c r="FP48" s="52"/>
      <c r="FQ48" s="52"/>
      <c r="FR48" s="52"/>
      <c r="FS48" s="52"/>
      <c r="FT48" s="52"/>
      <c r="FU48" s="52"/>
      <c r="FV48" s="52"/>
      <c r="FW48" s="52"/>
      <c r="FX48" s="52"/>
      <c r="FY48" s="52"/>
      <c r="FZ48" s="52"/>
      <c r="GA48" s="52"/>
      <c r="GB48" s="52"/>
      <c r="GC48" s="52"/>
      <c r="GD48" s="52"/>
      <c r="GE48" s="52"/>
      <c r="GF48" s="52"/>
      <c r="GG48" s="52"/>
      <c r="GH48" s="52"/>
      <c r="GI48" s="52"/>
      <c r="GJ48" s="52"/>
      <c r="GK48" s="52"/>
      <c r="GL48" s="52"/>
      <c r="GM48" s="52"/>
      <c r="GN48" s="52"/>
      <c r="GO48" s="52"/>
      <c r="GP48" s="52"/>
      <c r="GQ48" s="52"/>
      <c r="GR48" s="52"/>
      <c r="GS48" s="52"/>
      <c r="GT48" s="52"/>
      <c r="GU48" s="52"/>
      <c r="GV48" s="52"/>
      <c r="GW48" s="52"/>
      <c r="GX48" s="52"/>
      <c r="GY48" s="52"/>
      <c r="GZ48" s="52"/>
      <c r="HA48" s="52"/>
      <c r="HB48" s="52"/>
      <c r="HC48" s="52"/>
      <c r="HD48" s="52"/>
      <c r="HE48" s="52"/>
      <c r="HF48" s="52"/>
      <c r="HG48" s="52"/>
      <c r="HH48" s="52"/>
      <c r="HI48" s="52"/>
      <c r="HJ48" s="52"/>
      <c r="HK48" s="52"/>
      <c r="HL48" s="52"/>
      <c r="HM48" s="52"/>
      <c r="HN48" s="52"/>
      <c r="HO48" s="52"/>
      <c r="HP48" s="52"/>
      <c r="HQ48" s="52"/>
      <c r="HR48" s="52"/>
      <c r="HS48" s="52"/>
      <c r="HT48" s="52"/>
      <c r="HU48" s="52"/>
      <c r="HV48" s="52"/>
      <c r="HW48" s="52"/>
      <c r="HX48" s="52"/>
      <c r="HY48" s="52"/>
      <c r="HZ48" s="52"/>
      <c r="IA48" s="52"/>
      <c r="IB48" s="52"/>
      <c r="IC48" s="52"/>
      <c r="ID48" s="52"/>
      <c r="IE48" s="52"/>
      <c r="IF48" s="52"/>
      <c r="IG48" s="52"/>
      <c r="IH48" s="52"/>
      <c r="II48" s="52"/>
      <c r="IJ48" s="52"/>
      <c r="IK48" s="52"/>
      <c r="IL48" s="52"/>
      <c r="IM48" s="52"/>
      <c r="IN48" s="52"/>
      <c r="IO48" s="52"/>
      <c r="IP48" s="52"/>
      <c r="IQ48" s="52"/>
      <c r="IR48" s="52"/>
      <c r="IS48" s="52"/>
      <c r="IT48" s="52"/>
      <c r="IU48" s="52"/>
      <c r="IV48" s="52"/>
      <c r="IW48" s="52"/>
    </row>
    <row r="49" spans="1:27" ht="27" customHeight="1">
      <c r="A49" s="63" t="s">
        <v>86</v>
      </c>
      <c r="B49" s="63"/>
      <c r="C49" s="63"/>
      <c r="D49" s="63"/>
      <c r="E49" s="63"/>
      <c r="F49" s="64"/>
      <c r="G49" s="64"/>
      <c r="H49" s="64"/>
      <c r="I49" s="64"/>
      <c r="J49" s="59"/>
      <c r="K49" s="59"/>
      <c r="L49" s="64"/>
      <c r="M49" s="64"/>
      <c r="N49" s="64"/>
      <c r="O49" s="54"/>
      <c r="P49" s="57"/>
      <c r="Q49" s="57"/>
      <c r="R49" s="57"/>
      <c r="S49" s="57"/>
      <c r="T49" s="65"/>
      <c r="U49" s="57"/>
      <c r="V49" s="57"/>
      <c r="W49" s="57"/>
      <c r="X49" s="57"/>
      <c r="Y49" s="57"/>
      <c r="Z49" s="57"/>
      <c r="AA49" s="57"/>
    </row>
    <row r="50" spans="1:27" s="52" customFormat="1" ht="36">
      <c r="A50" s="45" t="s">
        <v>87</v>
      </c>
      <c r="B50" s="61" t="s">
        <v>88</v>
      </c>
      <c r="C50" s="66">
        <v>375093.36</v>
      </c>
      <c r="D50" s="48" t="s">
        <v>59</v>
      </c>
      <c r="E50" s="48" t="s">
        <v>60</v>
      </c>
      <c r="F50" s="50" t="s">
        <v>61</v>
      </c>
      <c r="G50" s="50" t="s">
        <v>61</v>
      </c>
      <c r="H50" s="50" t="s">
        <v>61</v>
      </c>
      <c r="I50" s="50" t="s">
        <v>61</v>
      </c>
      <c r="J50" s="50" t="s">
        <v>61</v>
      </c>
      <c r="K50" s="50" t="s">
        <v>61</v>
      </c>
      <c r="L50" s="50" t="s">
        <v>61</v>
      </c>
      <c r="M50" s="50" t="s">
        <v>61</v>
      </c>
      <c r="N50" s="50" t="s">
        <v>61</v>
      </c>
      <c r="O50" s="54" t="s">
        <v>89</v>
      </c>
      <c r="P50" s="50" t="s">
        <v>63</v>
      </c>
      <c r="Q50" s="50" t="s">
        <v>63</v>
      </c>
      <c r="R50" s="50" t="s">
        <v>90</v>
      </c>
      <c r="S50" s="50" t="s">
        <v>61</v>
      </c>
      <c r="T50" s="50" t="s">
        <v>61</v>
      </c>
      <c r="U50" s="50" t="s">
        <v>61</v>
      </c>
      <c r="V50" s="50" t="s">
        <v>61</v>
      </c>
      <c r="W50" s="50" t="s">
        <v>61</v>
      </c>
      <c r="X50" s="50" t="s">
        <v>61</v>
      </c>
      <c r="Y50" s="50" t="s">
        <v>61</v>
      </c>
      <c r="Z50" s="50" t="s">
        <v>61</v>
      </c>
      <c r="AA50" s="50" t="s">
        <v>61</v>
      </c>
    </row>
    <row r="51" spans="1:27" s="52" customFormat="1" ht="36">
      <c r="A51" s="45" t="s">
        <v>91</v>
      </c>
      <c r="B51" s="61" t="s">
        <v>92</v>
      </c>
      <c r="C51" s="47">
        <v>199437.6</v>
      </c>
      <c r="D51" s="67" t="s">
        <v>77</v>
      </c>
      <c r="E51" s="67" t="s">
        <v>60</v>
      </c>
      <c r="F51" s="50" t="s">
        <v>61</v>
      </c>
      <c r="G51" s="50" t="s">
        <v>61</v>
      </c>
      <c r="H51" s="50" t="s">
        <v>61</v>
      </c>
      <c r="I51" s="50" t="s">
        <v>61</v>
      </c>
      <c r="J51" s="50" t="s">
        <v>61</v>
      </c>
      <c r="K51" s="50" t="s">
        <v>61</v>
      </c>
      <c r="L51" s="50" t="s">
        <v>61</v>
      </c>
      <c r="M51" s="50" t="s">
        <v>61</v>
      </c>
      <c r="N51" s="50" t="s">
        <v>61</v>
      </c>
      <c r="O51" s="54" t="s">
        <v>62</v>
      </c>
      <c r="P51" s="50" t="s">
        <v>63</v>
      </c>
      <c r="Q51" s="50" t="s">
        <v>63</v>
      </c>
      <c r="R51" s="50" t="s">
        <v>63</v>
      </c>
      <c r="S51" s="50" t="s">
        <v>61</v>
      </c>
      <c r="T51" s="50" t="s">
        <v>61</v>
      </c>
      <c r="U51" s="50" t="s">
        <v>61</v>
      </c>
      <c r="V51" s="50" t="s">
        <v>61</v>
      </c>
      <c r="W51" s="50" t="s">
        <v>61</v>
      </c>
      <c r="X51" s="50" t="s">
        <v>61</v>
      </c>
      <c r="Y51" s="50" t="s">
        <v>61</v>
      </c>
      <c r="Z51" s="50" t="s">
        <v>61</v>
      </c>
      <c r="AA51" s="50" t="s">
        <v>61</v>
      </c>
    </row>
    <row r="52" spans="1:27" s="52" customFormat="1" ht="36">
      <c r="A52" s="45" t="s">
        <v>93</v>
      </c>
      <c r="B52" s="61" t="s">
        <v>94</v>
      </c>
      <c r="C52" s="68">
        <v>275000</v>
      </c>
      <c r="D52" s="48" t="s">
        <v>59</v>
      </c>
      <c r="E52" s="67" t="s">
        <v>60</v>
      </c>
      <c r="F52" s="50" t="s">
        <v>61</v>
      </c>
      <c r="G52" s="50" t="s">
        <v>61</v>
      </c>
      <c r="H52" s="50" t="s">
        <v>61</v>
      </c>
      <c r="I52" s="50" t="s">
        <v>61</v>
      </c>
      <c r="J52" s="50" t="s">
        <v>61</v>
      </c>
      <c r="K52" s="50" t="s">
        <v>61</v>
      </c>
      <c r="L52" s="50" t="s">
        <v>61</v>
      </c>
      <c r="M52" s="50" t="s">
        <v>61</v>
      </c>
      <c r="N52" s="50" t="s">
        <v>61</v>
      </c>
      <c r="O52" s="54" t="s">
        <v>62</v>
      </c>
      <c r="P52" s="50" t="s">
        <v>63</v>
      </c>
      <c r="Q52" s="50" t="s">
        <v>63</v>
      </c>
      <c r="R52" s="50" t="s">
        <v>63</v>
      </c>
      <c r="S52" s="50" t="s">
        <v>61</v>
      </c>
      <c r="T52" s="50" t="s">
        <v>61</v>
      </c>
      <c r="U52" s="50" t="s">
        <v>61</v>
      </c>
      <c r="V52" s="50" t="s">
        <v>61</v>
      </c>
      <c r="W52" s="50" t="s">
        <v>61</v>
      </c>
      <c r="X52" s="50" t="s">
        <v>61</v>
      </c>
      <c r="Y52" s="50" t="s">
        <v>61</v>
      </c>
      <c r="Z52" s="50" t="s">
        <v>61</v>
      </c>
      <c r="AA52" s="50" t="s">
        <v>61</v>
      </c>
    </row>
    <row r="53" spans="1:27" s="52" customFormat="1" ht="36">
      <c r="A53" s="45" t="s">
        <v>95</v>
      </c>
      <c r="B53" s="61" t="s">
        <v>96</v>
      </c>
      <c r="C53" s="66">
        <v>216533.72</v>
      </c>
      <c r="D53" s="48" t="s">
        <v>59</v>
      </c>
      <c r="E53" s="48" t="s">
        <v>60</v>
      </c>
      <c r="F53" s="50" t="s">
        <v>61</v>
      </c>
      <c r="G53" s="50" t="s">
        <v>61</v>
      </c>
      <c r="H53" s="50" t="s">
        <v>61</v>
      </c>
      <c r="I53" s="50" t="s">
        <v>61</v>
      </c>
      <c r="J53" s="50" t="s">
        <v>61</v>
      </c>
      <c r="K53" s="50" t="s">
        <v>61</v>
      </c>
      <c r="L53" s="50" t="s">
        <v>61</v>
      </c>
      <c r="M53" s="50" t="s">
        <v>61</v>
      </c>
      <c r="N53" s="50" t="s">
        <v>61</v>
      </c>
      <c r="O53" s="54" t="s">
        <v>89</v>
      </c>
      <c r="P53" s="50" t="s">
        <v>63</v>
      </c>
      <c r="Q53" s="50" t="s">
        <v>63</v>
      </c>
      <c r="R53" s="50" t="s">
        <v>90</v>
      </c>
      <c r="S53" s="50" t="s">
        <v>61</v>
      </c>
      <c r="T53" s="50" t="s">
        <v>61</v>
      </c>
      <c r="U53" s="50" t="s">
        <v>61</v>
      </c>
      <c r="V53" s="50" t="s">
        <v>61</v>
      </c>
      <c r="W53" s="50" t="s">
        <v>61</v>
      </c>
      <c r="X53" s="50" t="s">
        <v>61</v>
      </c>
      <c r="Y53" s="50" t="s">
        <v>61</v>
      </c>
      <c r="Z53" s="50" t="s">
        <v>61</v>
      </c>
      <c r="AA53" s="50" t="s">
        <v>61</v>
      </c>
    </row>
    <row r="54" spans="1:27" s="52" customFormat="1" ht="36">
      <c r="A54" s="45" t="s">
        <v>97</v>
      </c>
      <c r="B54" s="61" t="s">
        <v>98</v>
      </c>
      <c r="C54" s="66">
        <v>736307.71</v>
      </c>
      <c r="D54" s="48" t="s">
        <v>59</v>
      </c>
      <c r="E54" s="48" t="s">
        <v>99</v>
      </c>
      <c r="F54" s="50" t="s">
        <v>61</v>
      </c>
      <c r="G54" s="50" t="s">
        <v>61</v>
      </c>
      <c r="H54" s="50" t="s">
        <v>61</v>
      </c>
      <c r="I54" s="50" t="s">
        <v>61</v>
      </c>
      <c r="J54" s="66">
        <v>736307.71</v>
      </c>
      <c r="K54" s="66">
        <v>0</v>
      </c>
      <c r="L54" s="50" t="s">
        <v>61</v>
      </c>
      <c r="M54" s="50" t="s">
        <v>61</v>
      </c>
      <c r="N54" s="50" t="s">
        <v>61</v>
      </c>
      <c r="O54" s="54" t="s">
        <v>100</v>
      </c>
      <c r="P54" s="50" t="s">
        <v>63</v>
      </c>
      <c r="Q54" s="50" t="s">
        <v>63</v>
      </c>
      <c r="R54" s="50" t="s">
        <v>101</v>
      </c>
      <c r="S54" s="50" t="s">
        <v>61</v>
      </c>
      <c r="T54" s="50" t="s">
        <v>61</v>
      </c>
      <c r="U54" s="50" t="s">
        <v>61</v>
      </c>
      <c r="V54" s="50" t="s">
        <v>61</v>
      </c>
      <c r="W54" s="50" t="s">
        <v>61</v>
      </c>
      <c r="X54" s="50" t="s">
        <v>61</v>
      </c>
      <c r="Y54" s="50" t="s">
        <v>61</v>
      </c>
      <c r="Z54" s="50" t="s">
        <v>61</v>
      </c>
      <c r="AA54" s="50" t="s">
        <v>61</v>
      </c>
    </row>
    <row r="55" spans="1:27" s="52" customFormat="1" ht="36">
      <c r="A55" s="45" t="s">
        <v>102</v>
      </c>
      <c r="B55" s="61" t="s">
        <v>103</v>
      </c>
      <c r="C55" s="47">
        <v>250000</v>
      </c>
      <c r="D55" s="48" t="s">
        <v>59</v>
      </c>
      <c r="E55" s="67" t="s">
        <v>60</v>
      </c>
      <c r="F55" s="50" t="s">
        <v>61</v>
      </c>
      <c r="G55" s="50" t="s">
        <v>61</v>
      </c>
      <c r="H55" s="50" t="s">
        <v>61</v>
      </c>
      <c r="I55" s="50" t="s">
        <v>61</v>
      </c>
      <c r="J55" s="50" t="s">
        <v>61</v>
      </c>
      <c r="K55" s="50" t="s">
        <v>61</v>
      </c>
      <c r="L55" s="50" t="s">
        <v>61</v>
      </c>
      <c r="M55" s="50" t="s">
        <v>61</v>
      </c>
      <c r="N55" s="50" t="s">
        <v>61</v>
      </c>
      <c r="O55" s="54" t="s">
        <v>62</v>
      </c>
      <c r="P55" s="50" t="s">
        <v>63</v>
      </c>
      <c r="Q55" s="50" t="s">
        <v>63</v>
      </c>
      <c r="R55" s="50" t="s">
        <v>63</v>
      </c>
      <c r="S55" s="50" t="s">
        <v>61</v>
      </c>
      <c r="T55" s="50" t="s">
        <v>61</v>
      </c>
      <c r="U55" s="50" t="s">
        <v>61</v>
      </c>
      <c r="V55" s="50" t="s">
        <v>61</v>
      </c>
      <c r="W55" s="50" t="s">
        <v>61</v>
      </c>
      <c r="X55" s="50" t="s">
        <v>61</v>
      </c>
      <c r="Y55" s="50" t="s">
        <v>61</v>
      </c>
      <c r="Z55" s="50" t="s">
        <v>61</v>
      </c>
      <c r="AA55" s="50" t="s">
        <v>61</v>
      </c>
    </row>
    <row r="56" spans="1:27" s="52" customFormat="1" ht="36">
      <c r="A56" s="45" t="s">
        <v>104</v>
      </c>
      <c r="B56" s="69" t="s">
        <v>105</v>
      </c>
      <c r="C56" s="70">
        <v>940000</v>
      </c>
      <c r="D56" s="48" t="s">
        <v>59</v>
      </c>
      <c r="E56" s="67" t="s">
        <v>60</v>
      </c>
      <c r="F56" s="50" t="s">
        <v>61</v>
      </c>
      <c r="G56" s="50" t="s">
        <v>61</v>
      </c>
      <c r="H56" s="50" t="s">
        <v>61</v>
      </c>
      <c r="I56" s="50" t="s">
        <v>61</v>
      </c>
      <c r="J56" s="50" t="s">
        <v>61</v>
      </c>
      <c r="K56" s="50" t="s">
        <v>61</v>
      </c>
      <c r="L56" s="50" t="s">
        <v>61</v>
      </c>
      <c r="M56" s="50" t="s">
        <v>61</v>
      </c>
      <c r="N56" s="50" t="s">
        <v>61</v>
      </c>
      <c r="O56" s="71" t="s">
        <v>62</v>
      </c>
      <c r="P56" s="72" t="s">
        <v>63</v>
      </c>
      <c r="Q56" s="72" t="s">
        <v>63</v>
      </c>
      <c r="R56" s="72" t="s">
        <v>63</v>
      </c>
      <c r="S56" s="50" t="s">
        <v>61</v>
      </c>
      <c r="T56" s="50" t="s">
        <v>61</v>
      </c>
      <c r="U56" s="50" t="s">
        <v>61</v>
      </c>
      <c r="V56" s="50" t="s">
        <v>61</v>
      </c>
      <c r="W56" s="50" t="s">
        <v>61</v>
      </c>
      <c r="X56" s="50" t="s">
        <v>61</v>
      </c>
      <c r="Y56" s="50" t="s">
        <v>61</v>
      </c>
      <c r="Z56" s="50" t="s">
        <v>61</v>
      </c>
      <c r="AA56" s="50" t="s">
        <v>61</v>
      </c>
    </row>
    <row r="57" spans="1:27" s="52" customFormat="1" ht="36">
      <c r="A57" s="45" t="s">
        <v>106</v>
      </c>
      <c r="B57" s="61" t="s">
        <v>107</v>
      </c>
      <c r="C57" s="68">
        <v>480000</v>
      </c>
      <c r="D57" s="48" t="s">
        <v>59</v>
      </c>
      <c r="E57" s="67" t="s">
        <v>99</v>
      </c>
      <c r="F57" s="50" t="s">
        <v>61</v>
      </c>
      <c r="G57" s="50" t="s">
        <v>61</v>
      </c>
      <c r="H57" s="50" t="s">
        <v>61</v>
      </c>
      <c r="I57" s="50" t="s">
        <v>61</v>
      </c>
      <c r="J57" s="66">
        <v>440000</v>
      </c>
      <c r="K57" s="66">
        <v>40000</v>
      </c>
      <c r="L57" s="50" t="s">
        <v>61</v>
      </c>
      <c r="M57" s="50" t="s">
        <v>61</v>
      </c>
      <c r="N57" s="50" t="s">
        <v>61</v>
      </c>
      <c r="O57" s="54" t="s">
        <v>62</v>
      </c>
      <c r="P57" s="50" t="s">
        <v>63</v>
      </c>
      <c r="Q57" s="50" t="s">
        <v>108</v>
      </c>
      <c r="R57" s="50" t="s">
        <v>63</v>
      </c>
      <c r="S57" s="50" t="s">
        <v>61</v>
      </c>
      <c r="T57" s="50" t="s">
        <v>61</v>
      </c>
      <c r="U57" s="50" t="s">
        <v>61</v>
      </c>
      <c r="V57" s="50" t="s">
        <v>61</v>
      </c>
      <c r="W57" s="66">
        <v>440000</v>
      </c>
      <c r="X57" s="66">
        <v>40000</v>
      </c>
      <c r="Y57" s="50" t="s">
        <v>61</v>
      </c>
      <c r="Z57" s="50" t="s">
        <v>61</v>
      </c>
      <c r="AA57" s="50" t="s">
        <v>61</v>
      </c>
    </row>
    <row r="58" spans="1:27" s="52" customFormat="1" ht="36">
      <c r="A58" s="45" t="s">
        <v>109</v>
      </c>
      <c r="B58" s="61" t="s">
        <v>110</v>
      </c>
      <c r="C58" s="47">
        <v>660000</v>
      </c>
      <c r="D58" s="48" t="s">
        <v>59</v>
      </c>
      <c r="E58" s="67" t="s">
        <v>60</v>
      </c>
      <c r="F58" s="50" t="s">
        <v>61</v>
      </c>
      <c r="G58" s="50" t="s">
        <v>61</v>
      </c>
      <c r="H58" s="50" t="s">
        <v>61</v>
      </c>
      <c r="I58" s="50" t="s">
        <v>61</v>
      </c>
      <c r="J58" s="50" t="s">
        <v>61</v>
      </c>
      <c r="K58" s="50" t="s">
        <v>61</v>
      </c>
      <c r="L58" s="50" t="s">
        <v>61</v>
      </c>
      <c r="M58" s="50" t="s">
        <v>61</v>
      </c>
      <c r="N58" s="50" t="s">
        <v>61</v>
      </c>
      <c r="O58" s="54" t="s">
        <v>62</v>
      </c>
      <c r="P58" s="50" t="s">
        <v>63</v>
      </c>
      <c r="Q58" s="50" t="s">
        <v>108</v>
      </c>
      <c r="R58" s="50" t="s">
        <v>63</v>
      </c>
      <c r="S58" s="50" t="s">
        <v>61</v>
      </c>
      <c r="T58" s="50" t="s">
        <v>61</v>
      </c>
      <c r="U58" s="50" t="s">
        <v>61</v>
      </c>
      <c r="V58" s="50" t="s">
        <v>61</v>
      </c>
      <c r="W58" s="50" t="s">
        <v>61</v>
      </c>
      <c r="X58" s="50" t="s">
        <v>61</v>
      </c>
      <c r="Y58" s="50" t="s">
        <v>61</v>
      </c>
      <c r="Z58" s="50" t="s">
        <v>61</v>
      </c>
      <c r="AA58" s="50" t="s">
        <v>61</v>
      </c>
    </row>
    <row r="59" spans="1:27" s="52" customFormat="1" ht="36">
      <c r="A59" s="45" t="s">
        <v>111</v>
      </c>
      <c r="B59" s="61" t="s">
        <v>112</v>
      </c>
      <c r="C59" s="47">
        <v>432000</v>
      </c>
      <c r="D59" s="48" t="s">
        <v>59</v>
      </c>
      <c r="E59" s="67" t="s">
        <v>99</v>
      </c>
      <c r="F59" s="50" t="s">
        <v>61</v>
      </c>
      <c r="G59" s="50" t="s">
        <v>61</v>
      </c>
      <c r="H59" s="50" t="s">
        <v>61</v>
      </c>
      <c r="I59" s="50" t="s">
        <v>61</v>
      </c>
      <c r="J59" s="66">
        <v>396000</v>
      </c>
      <c r="K59" s="66">
        <v>36000</v>
      </c>
      <c r="L59" s="50" t="s">
        <v>61</v>
      </c>
      <c r="M59" s="50" t="s">
        <v>61</v>
      </c>
      <c r="N59" s="50" t="s">
        <v>61</v>
      </c>
      <c r="O59" s="54" t="s">
        <v>62</v>
      </c>
      <c r="P59" s="50" t="s">
        <v>63</v>
      </c>
      <c r="Q59" s="50" t="s">
        <v>108</v>
      </c>
      <c r="R59" s="50" t="s">
        <v>63</v>
      </c>
      <c r="S59" s="50" t="s">
        <v>61</v>
      </c>
      <c r="T59" s="50" t="s">
        <v>61</v>
      </c>
      <c r="U59" s="50" t="s">
        <v>61</v>
      </c>
      <c r="V59" s="50" t="s">
        <v>61</v>
      </c>
      <c r="W59" s="66">
        <v>396000</v>
      </c>
      <c r="X59" s="66">
        <v>36000</v>
      </c>
      <c r="Y59" s="50" t="s">
        <v>61</v>
      </c>
      <c r="Z59" s="50" t="s">
        <v>61</v>
      </c>
      <c r="AA59" s="50" t="s">
        <v>61</v>
      </c>
    </row>
    <row r="60" spans="1:27" s="52" customFormat="1" ht="36">
      <c r="A60" s="45" t="s">
        <v>113</v>
      </c>
      <c r="B60" s="46" t="s">
        <v>114</v>
      </c>
      <c r="C60" s="73">
        <v>2635200</v>
      </c>
      <c r="D60" s="48" t="s">
        <v>77</v>
      </c>
      <c r="E60" s="48" t="s">
        <v>60</v>
      </c>
      <c r="F60" s="50" t="s">
        <v>61</v>
      </c>
      <c r="G60" s="50" t="s">
        <v>61</v>
      </c>
      <c r="H60" s="50" t="s">
        <v>61</v>
      </c>
      <c r="I60" s="50" t="s">
        <v>61</v>
      </c>
      <c r="J60" s="50" t="s">
        <v>61</v>
      </c>
      <c r="K60" s="50" t="s">
        <v>61</v>
      </c>
      <c r="L60" s="50" t="s">
        <v>61</v>
      </c>
      <c r="M60" s="50" t="s">
        <v>61</v>
      </c>
      <c r="N60" s="50" t="s">
        <v>61</v>
      </c>
      <c r="O60" s="51" t="s">
        <v>115</v>
      </c>
      <c r="P60" s="74" t="s">
        <v>63</v>
      </c>
      <c r="Q60" s="74" t="s">
        <v>63</v>
      </c>
      <c r="R60" s="50" t="s">
        <v>116</v>
      </c>
      <c r="S60" s="50" t="s">
        <v>61</v>
      </c>
      <c r="T60" s="50" t="s">
        <v>61</v>
      </c>
      <c r="U60" s="50" t="s">
        <v>61</v>
      </c>
      <c r="V60" s="50" t="s">
        <v>61</v>
      </c>
      <c r="W60" s="50" t="s">
        <v>61</v>
      </c>
      <c r="X60" s="50" t="s">
        <v>61</v>
      </c>
      <c r="Y60" s="50" t="s">
        <v>61</v>
      </c>
      <c r="Z60" s="50" t="s">
        <v>61</v>
      </c>
      <c r="AA60" s="50" t="s">
        <v>61</v>
      </c>
    </row>
    <row r="61" spans="1:27" s="52" customFormat="1" ht="36">
      <c r="A61" s="45" t="s">
        <v>117</v>
      </c>
      <c r="B61" s="46" t="s">
        <v>118</v>
      </c>
      <c r="C61" s="73">
        <v>403200</v>
      </c>
      <c r="D61" s="48" t="s">
        <v>77</v>
      </c>
      <c r="E61" s="48" t="s">
        <v>119</v>
      </c>
      <c r="F61" s="50" t="s">
        <v>61</v>
      </c>
      <c r="G61" s="50" t="s">
        <v>61</v>
      </c>
      <c r="H61" s="50" t="s">
        <v>61</v>
      </c>
      <c r="I61" s="50" t="s">
        <v>61</v>
      </c>
      <c r="J61" s="66">
        <v>369600</v>
      </c>
      <c r="K61" s="66">
        <v>33600</v>
      </c>
      <c r="L61" s="50" t="s">
        <v>61</v>
      </c>
      <c r="M61" s="50" t="s">
        <v>61</v>
      </c>
      <c r="N61" s="50" t="s">
        <v>61</v>
      </c>
      <c r="O61" s="51" t="s">
        <v>115</v>
      </c>
      <c r="P61" s="74" t="s">
        <v>63</v>
      </c>
      <c r="Q61" s="74" t="s">
        <v>63</v>
      </c>
      <c r="R61" s="50" t="s">
        <v>116</v>
      </c>
      <c r="S61" s="50" t="s">
        <v>61</v>
      </c>
      <c r="T61" s="50" t="s">
        <v>61</v>
      </c>
      <c r="U61" s="50" t="s">
        <v>61</v>
      </c>
      <c r="V61" s="50" t="s">
        <v>61</v>
      </c>
      <c r="W61" s="50" t="s">
        <v>61</v>
      </c>
      <c r="X61" s="50" t="s">
        <v>61</v>
      </c>
      <c r="Y61" s="50" t="s">
        <v>61</v>
      </c>
      <c r="Z61" s="50" t="s">
        <v>61</v>
      </c>
      <c r="AA61" s="50" t="s">
        <v>61</v>
      </c>
    </row>
    <row r="62" spans="1:27" s="52" customFormat="1" ht="36">
      <c r="A62" s="45" t="s">
        <v>120</v>
      </c>
      <c r="B62" s="46" t="s">
        <v>121</v>
      </c>
      <c r="C62" s="47">
        <v>130000</v>
      </c>
      <c r="D62" s="48" t="s">
        <v>59</v>
      </c>
      <c r="E62" s="49" t="s">
        <v>119</v>
      </c>
      <c r="F62" s="50" t="s">
        <v>61</v>
      </c>
      <c r="G62" s="50" t="s">
        <v>61</v>
      </c>
      <c r="H62" s="50" t="s">
        <v>61</v>
      </c>
      <c r="I62" s="50" t="s">
        <v>61</v>
      </c>
      <c r="J62" s="66">
        <v>108300</v>
      </c>
      <c r="K62" s="66">
        <v>21700</v>
      </c>
      <c r="L62" s="50" t="s">
        <v>61</v>
      </c>
      <c r="M62" s="50" t="s">
        <v>61</v>
      </c>
      <c r="N62" s="50" t="s">
        <v>61</v>
      </c>
      <c r="O62" s="54" t="s">
        <v>62</v>
      </c>
      <c r="P62" s="50" t="s">
        <v>63</v>
      </c>
      <c r="Q62" s="50" t="s">
        <v>63</v>
      </c>
      <c r="R62" s="50" t="s">
        <v>63</v>
      </c>
      <c r="S62" s="50" t="s">
        <v>61</v>
      </c>
      <c r="T62" s="50" t="s">
        <v>61</v>
      </c>
      <c r="U62" s="50" t="s">
        <v>61</v>
      </c>
      <c r="V62" s="50" t="s">
        <v>61</v>
      </c>
      <c r="W62" s="50" t="s">
        <v>61</v>
      </c>
      <c r="X62" s="50" t="s">
        <v>61</v>
      </c>
      <c r="Y62" s="50" t="s">
        <v>61</v>
      </c>
      <c r="Z62" s="50" t="s">
        <v>61</v>
      </c>
      <c r="AA62" s="50" t="s">
        <v>61</v>
      </c>
    </row>
    <row r="63" spans="1:27" s="52" customFormat="1" ht="36">
      <c r="A63" s="45" t="s">
        <v>122</v>
      </c>
      <c r="B63" s="61" t="s">
        <v>123</v>
      </c>
      <c r="C63" s="47">
        <v>400000</v>
      </c>
      <c r="D63" s="48" t="s">
        <v>59</v>
      </c>
      <c r="E63" s="48" t="s">
        <v>99</v>
      </c>
      <c r="F63" s="50" t="s">
        <v>61</v>
      </c>
      <c r="G63" s="50" t="s">
        <v>61</v>
      </c>
      <c r="H63" s="50" t="s">
        <v>61</v>
      </c>
      <c r="I63" s="50" t="s">
        <v>61</v>
      </c>
      <c r="J63" s="66">
        <v>366700</v>
      </c>
      <c r="K63" s="66">
        <v>33300</v>
      </c>
      <c r="L63" s="50" t="s">
        <v>61</v>
      </c>
      <c r="M63" s="50" t="s">
        <v>61</v>
      </c>
      <c r="N63" s="50" t="s">
        <v>61</v>
      </c>
      <c r="O63" s="54" t="s">
        <v>62</v>
      </c>
      <c r="P63" s="50" t="s">
        <v>63</v>
      </c>
      <c r="Q63" s="50" t="s">
        <v>63</v>
      </c>
      <c r="R63" s="50" t="s">
        <v>63</v>
      </c>
      <c r="S63" s="50" t="s">
        <v>61</v>
      </c>
      <c r="T63" s="50" t="s">
        <v>61</v>
      </c>
      <c r="U63" s="50" t="s">
        <v>61</v>
      </c>
      <c r="V63" s="50" t="s">
        <v>61</v>
      </c>
      <c r="W63" s="50" t="s">
        <v>61</v>
      </c>
      <c r="X63" s="50" t="s">
        <v>61</v>
      </c>
      <c r="Y63" s="50" t="s">
        <v>61</v>
      </c>
      <c r="Z63" s="50" t="s">
        <v>61</v>
      </c>
      <c r="AA63" s="50" t="s">
        <v>61</v>
      </c>
    </row>
    <row r="64" spans="1:27" s="52" customFormat="1" ht="36">
      <c r="A64" s="45" t="s">
        <v>124</v>
      </c>
      <c r="B64" s="61" t="s">
        <v>125</v>
      </c>
      <c r="C64" s="47">
        <v>126939.7</v>
      </c>
      <c r="D64" s="48" t="s">
        <v>59</v>
      </c>
      <c r="E64" s="48" t="s">
        <v>60</v>
      </c>
      <c r="F64" s="50" t="s">
        <v>61</v>
      </c>
      <c r="G64" s="50" t="s">
        <v>61</v>
      </c>
      <c r="H64" s="50" t="s">
        <v>61</v>
      </c>
      <c r="I64" s="50" t="s">
        <v>61</v>
      </c>
      <c r="J64" s="50" t="s">
        <v>61</v>
      </c>
      <c r="K64" s="50" t="s">
        <v>61</v>
      </c>
      <c r="L64" s="50" t="s">
        <v>61</v>
      </c>
      <c r="M64" s="50" t="s">
        <v>61</v>
      </c>
      <c r="N64" s="50" t="s">
        <v>61</v>
      </c>
      <c r="O64" s="51" t="s">
        <v>126</v>
      </c>
      <c r="P64" s="50" t="s">
        <v>63</v>
      </c>
      <c r="Q64" s="50" t="s">
        <v>63</v>
      </c>
      <c r="R64" s="50" t="s">
        <v>127</v>
      </c>
      <c r="S64" s="50" t="s">
        <v>61</v>
      </c>
      <c r="T64" s="50" t="s">
        <v>61</v>
      </c>
      <c r="U64" s="50" t="s">
        <v>61</v>
      </c>
      <c r="V64" s="50" t="s">
        <v>61</v>
      </c>
      <c r="W64" s="50" t="s">
        <v>61</v>
      </c>
      <c r="X64" s="50" t="s">
        <v>61</v>
      </c>
      <c r="Y64" s="50" t="s">
        <v>61</v>
      </c>
      <c r="Z64" s="50" t="s">
        <v>61</v>
      </c>
      <c r="AA64" s="50" t="s">
        <v>61</v>
      </c>
    </row>
    <row r="65" spans="1:27" s="52" customFormat="1" ht="36">
      <c r="A65" s="45" t="s">
        <v>128</v>
      </c>
      <c r="B65" s="46" t="s">
        <v>129</v>
      </c>
      <c r="C65" s="47">
        <v>150000</v>
      </c>
      <c r="D65" s="48" t="s">
        <v>130</v>
      </c>
      <c r="E65" s="48" t="s">
        <v>60</v>
      </c>
      <c r="F65" s="50" t="s">
        <v>61</v>
      </c>
      <c r="G65" s="50" t="s">
        <v>61</v>
      </c>
      <c r="H65" s="50" t="s">
        <v>61</v>
      </c>
      <c r="I65" s="50" t="s">
        <v>61</v>
      </c>
      <c r="J65" s="50" t="s">
        <v>61</v>
      </c>
      <c r="K65" s="50" t="s">
        <v>61</v>
      </c>
      <c r="L65" s="50" t="s">
        <v>61</v>
      </c>
      <c r="M65" s="50" t="s">
        <v>61</v>
      </c>
      <c r="N65" s="50" t="s">
        <v>61</v>
      </c>
      <c r="O65" s="54" t="s">
        <v>62</v>
      </c>
      <c r="P65" s="50" t="s">
        <v>63</v>
      </c>
      <c r="Q65" s="50" t="s">
        <v>63</v>
      </c>
      <c r="R65" s="50" t="s">
        <v>63</v>
      </c>
      <c r="S65" s="50" t="s">
        <v>61</v>
      </c>
      <c r="T65" s="50" t="s">
        <v>61</v>
      </c>
      <c r="U65" s="50" t="s">
        <v>61</v>
      </c>
      <c r="V65" s="50" t="s">
        <v>61</v>
      </c>
      <c r="W65" s="50" t="s">
        <v>61</v>
      </c>
      <c r="X65" s="50" t="s">
        <v>61</v>
      </c>
      <c r="Y65" s="50" t="s">
        <v>61</v>
      </c>
      <c r="Z65" s="50" t="s">
        <v>61</v>
      </c>
      <c r="AA65" s="50" t="s">
        <v>61</v>
      </c>
    </row>
    <row r="66" spans="1:27" s="52" customFormat="1" ht="36">
      <c r="A66" s="45" t="s">
        <v>131</v>
      </c>
      <c r="B66" s="61" t="s">
        <v>132</v>
      </c>
      <c r="C66" s="47">
        <v>350000</v>
      </c>
      <c r="D66" s="48" t="s">
        <v>133</v>
      </c>
      <c r="E66" s="48" t="s">
        <v>134</v>
      </c>
      <c r="F66" s="50" t="s">
        <v>61</v>
      </c>
      <c r="G66" s="50" t="s">
        <v>61</v>
      </c>
      <c r="H66" s="50" t="s">
        <v>61</v>
      </c>
      <c r="I66" s="50" t="s">
        <v>61</v>
      </c>
      <c r="J66" s="66">
        <v>233300</v>
      </c>
      <c r="K66" s="66">
        <v>116700</v>
      </c>
      <c r="L66" s="50" t="s">
        <v>61</v>
      </c>
      <c r="M66" s="50" t="s">
        <v>61</v>
      </c>
      <c r="N66" s="50" t="s">
        <v>61</v>
      </c>
      <c r="O66" s="54" t="s">
        <v>62</v>
      </c>
      <c r="P66" s="50" t="s">
        <v>63</v>
      </c>
      <c r="Q66" s="50" t="s">
        <v>63</v>
      </c>
      <c r="R66" s="50" t="s">
        <v>63</v>
      </c>
      <c r="S66" s="50" t="s">
        <v>61</v>
      </c>
      <c r="T66" s="50" t="s">
        <v>61</v>
      </c>
      <c r="U66" s="50" t="s">
        <v>61</v>
      </c>
      <c r="V66" s="50" t="s">
        <v>61</v>
      </c>
      <c r="W66" s="50" t="s">
        <v>61</v>
      </c>
      <c r="X66" s="50" t="s">
        <v>61</v>
      </c>
      <c r="Y66" s="50" t="s">
        <v>61</v>
      </c>
      <c r="Z66" s="50" t="s">
        <v>61</v>
      </c>
      <c r="AA66" s="50" t="s">
        <v>61</v>
      </c>
    </row>
    <row r="67" spans="1:27" s="52" customFormat="1" ht="36">
      <c r="A67" s="45" t="s">
        <v>135</v>
      </c>
      <c r="B67" s="61" t="s">
        <v>136</v>
      </c>
      <c r="C67" s="47">
        <v>800000</v>
      </c>
      <c r="D67" s="48" t="s">
        <v>133</v>
      </c>
      <c r="E67" s="48" t="s">
        <v>134</v>
      </c>
      <c r="F67" s="50" t="s">
        <v>61</v>
      </c>
      <c r="G67" s="50" t="s">
        <v>61</v>
      </c>
      <c r="H67" s="50" t="s">
        <v>61</v>
      </c>
      <c r="I67" s="50" t="s">
        <v>61</v>
      </c>
      <c r="J67" s="66">
        <v>533300</v>
      </c>
      <c r="K67" s="66">
        <v>266700</v>
      </c>
      <c r="L67" s="50" t="s">
        <v>61</v>
      </c>
      <c r="M67" s="50" t="s">
        <v>61</v>
      </c>
      <c r="N67" s="50" t="s">
        <v>61</v>
      </c>
      <c r="O67" s="54" t="s">
        <v>62</v>
      </c>
      <c r="P67" s="50" t="s">
        <v>63</v>
      </c>
      <c r="Q67" s="50" t="s">
        <v>108</v>
      </c>
      <c r="R67" s="50" t="s">
        <v>63</v>
      </c>
      <c r="S67" s="50" t="s">
        <v>61</v>
      </c>
      <c r="T67" s="50" t="s">
        <v>61</v>
      </c>
      <c r="U67" s="50" t="s">
        <v>61</v>
      </c>
      <c r="V67" s="50" t="s">
        <v>61</v>
      </c>
      <c r="W67" s="66">
        <v>533300</v>
      </c>
      <c r="X67" s="66">
        <v>266700</v>
      </c>
      <c r="Y67" s="50" t="s">
        <v>61</v>
      </c>
      <c r="Z67" s="50" t="s">
        <v>61</v>
      </c>
      <c r="AA67" s="50" t="s">
        <v>61</v>
      </c>
    </row>
    <row r="68" spans="1:27" s="52" customFormat="1" ht="36">
      <c r="A68" s="45" t="s">
        <v>137</v>
      </c>
      <c r="B68" s="61" t="s">
        <v>138</v>
      </c>
      <c r="C68" s="73">
        <v>250000</v>
      </c>
      <c r="D68" s="48" t="s">
        <v>133</v>
      </c>
      <c r="E68" s="49" t="s">
        <v>139</v>
      </c>
      <c r="F68" s="50" t="s">
        <v>61</v>
      </c>
      <c r="G68" s="50" t="s">
        <v>61</v>
      </c>
      <c r="H68" s="50" t="s">
        <v>61</v>
      </c>
      <c r="I68" s="50" t="s">
        <v>61</v>
      </c>
      <c r="J68" s="66">
        <v>72900</v>
      </c>
      <c r="K68" s="66">
        <v>125000</v>
      </c>
      <c r="L68" s="66">
        <v>52100</v>
      </c>
      <c r="M68" s="50" t="s">
        <v>61</v>
      </c>
      <c r="N68" s="50" t="s">
        <v>61</v>
      </c>
      <c r="O68" s="54" t="s">
        <v>140</v>
      </c>
      <c r="P68" s="74" t="s">
        <v>63</v>
      </c>
      <c r="Q68" s="50" t="s">
        <v>63</v>
      </c>
      <c r="R68" s="74" t="s">
        <v>63</v>
      </c>
      <c r="S68" s="50" t="s">
        <v>61</v>
      </c>
      <c r="T68" s="50" t="s">
        <v>61</v>
      </c>
      <c r="U68" s="50" t="s">
        <v>61</v>
      </c>
      <c r="V68" s="50" t="s">
        <v>61</v>
      </c>
      <c r="W68" s="50" t="s">
        <v>61</v>
      </c>
      <c r="X68" s="50" t="s">
        <v>61</v>
      </c>
      <c r="Y68" s="50" t="s">
        <v>61</v>
      </c>
      <c r="Z68" s="50" t="s">
        <v>61</v>
      </c>
      <c r="AA68" s="50" t="s">
        <v>61</v>
      </c>
    </row>
    <row r="69" spans="1:27" s="52" customFormat="1" ht="36">
      <c r="A69" s="45" t="s">
        <v>141</v>
      </c>
      <c r="B69" s="61" t="s">
        <v>142</v>
      </c>
      <c r="C69" s="47">
        <v>400000</v>
      </c>
      <c r="D69" s="48" t="s">
        <v>143</v>
      </c>
      <c r="E69" s="48" t="s">
        <v>144</v>
      </c>
      <c r="F69" s="50" t="s">
        <v>61</v>
      </c>
      <c r="G69" s="50" t="s">
        <v>61</v>
      </c>
      <c r="H69" s="50" t="s">
        <v>61</v>
      </c>
      <c r="I69" s="50" t="s">
        <v>61</v>
      </c>
      <c r="J69" s="66">
        <v>233300</v>
      </c>
      <c r="K69" s="66">
        <v>166700</v>
      </c>
      <c r="L69" s="50" t="s">
        <v>61</v>
      </c>
      <c r="M69" s="50" t="s">
        <v>61</v>
      </c>
      <c r="N69" s="50" t="s">
        <v>61</v>
      </c>
      <c r="O69" s="54" t="s">
        <v>62</v>
      </c>
      <c r="P69" s="50" t="s">
        <v>63</v>
      </c>
      <c r="Q69" s="50" t="s">
        <v>108</v>
      </c>
      <c r="R69" s="50" t="s">
        <v>63</v>
      </c>
      <c r="S69" s="50" t="s">
        <v>61</v>
      </c>
      <c r="T69" s="50" t="s">
        <v>61</v>
      </c>
      <c r="U69" s="50" t="s">
        <v>61</v>
      </c>
      <c r="V69" s="50" t="s">
        <v>61</v>
      </c>
      <c r="W69" s="66">
        <v>233300</v>
      </c>
      <c r="X69" s="66">
        <v>166700</v>
      </c>
      <c r="Y69" s="50" t="s">
        <v>61</v>
      </c>
      <c r="Z69" s="50" t="s">
        <v>61</v>
      </c>
      <c r="AA69" s="50" t="s">
        <v>61</v>
      </c>
    </row>
    <row r="70" spans="1:27" s="52" customFormat="1" ht="36">
      <c r="A70" s="45" t="s">
        <v>145</v>
      </c>
      <c r="B70" s="61" t="s">
        <v>146</v>
      </c>
      <c r="C70" s="47">
        <v>1200000</v>
      </c>
      <c r="D70" s="67" t="s">
        <v>143</v>
      </c>
      <c r="E70" s="67" t="s">
        <v>147</v>
      </c>
      <c r="F70" s="50" t="s">
        <v>61</v>
      </c>
      <c r="G70" s="50" t="s">
        <v>61</v>
      </c>
      <c r="H70" s="50" t="s">
        <v>61</v>
      </c>
      <c r="I70" s="50" t="s">
        <v>61</v>
      </c>
      <c r="J70" s="66">
        <v>400000</v>
      </c>
      <c r="K70" s="66">
        <v>600000</v>
      </c>
      <c r="L70" s="66">
        <v>200000</v>
      </c>
      <c r="M70" s="50" t="s">
        <v>61</v>
      </c>
      <c r="N70" s="50" t="s">
        <v>61</v>
      </c>
      <c r="O70" s="71" t="s">
        <v>148</v>
      </c>
      <c r="P70" s="72" t="s">
        <v>63</v>
      </c>
      <c r="Q70" s="50" t="s">
        <v>63</v>
      </c>
      <c r="R70" s="72" t="s">
        <v>63</v>
      </c>
      <c r="S70" s="50" t="s">
        <v>61</v>
      </c>
      <c r="T70" s="50" t="s">
        <v>61</v>
      </c>
      <c r="U70" s="50" t="s">
        <v>61</v>
      </c>
      <c r="V70" s="50" t="s">
        <v>61</v>
      </c>
      <c r="W70" s="50" t="s">
        <v>61</v>
      </c>
      <c r="X70" s="50" t="s">
        <v>61</v>
      </c>
      <c r="Y70" s="50" t="s">
        <v>61</v>
      </c>
      <c r="Z70" s="50" t="s">
        <v>61</v>
      </c>
      <c r="AA70" s="50" t="s">
        <v>61</v>
      </c>
    </row>
    <row r="71" spans="1:27" s="52" customFormat="1" ht="36">
      <c r="A71" s="45" t="s">
        <v>149</v>
      </c>
      <c r="B71" s="61" t="s">
        <v>150</v>
      </c>
      <c r="C71" s="75">
        <v>118114</v>
      </c>
      <c r="D71" s="48" t="s">
        <v>143</v>
      </c>
      <c r="E71" s="48" t="s">
        <v>60</v>
      </c>
      <c r="F71" s="50" t="s">
        <v>61</v>
      </c>
      <c r="G71" s="50" t="s">
        <v>61</v>
      </c>
      <c r="H71" s="50" t="s">
        <v>61</v>
      </c>
      <c r="I71" s="50" t="s">
        <v>61</v>
      </c>
      <c r="J71" s="50" t="s">
        <v>61</v>
      </c>
      <c r="K71" s="50" t="s">
        <v>61</v>
      </c>
      <c r="L71" s="50" t="s">
        <v>61</v>
      </c>
      <c r="M71" s="50" t="s">
        <v>61</v>
      </c>
      <c r="N71" s="50" t="s">
        <v>61</v>
      </c>
      <c r="O71" s="54" t="s">
        <v>62</v>
      </c>
      <c r="P71" s="50" t="s">
        <v>63</v>
      </c>
      <c r="Q71" s="50" t="s">
        <v>63</v>
      </c>
      <c r="R71" s="50" t="s">
        <v>63</v>
      </c>
      <c r="S71" s="50" t="s">
        <v>61</v>
      </c>
      <c r="T71" s="50" t="s">
        <v>61</v>
      </c>
      <c r="U71" s="50" t="s">
        <v>61</v>
      </c>
      <c r="V71" s="50" t="s">
        <v>61</v>
      </c>
      <c r="W71" s="50" t="s">
        <v>61</v>
      </c>
      <c r="X71" s="50" t="s">
        <v>61</v>
      </c>
      <c r="Y71" s="50" t="s">
        <v>61</v>
      </c>
      <c r="Z71" s="50" t="s">
        <v>61</v>
      </c>
      <c r="AA71" s="50" t="s">
        <v>61</v>
      </c>
    </row>
    <row r="72" spans="1:27" s="52" customFormat="1" ht="36">
      <c r="A72" s="45" t="s">
        <v>151</v>
      </c>
      <c r="B72" s="46" t="s">
        <v>152</v>
      </c>
      <c r="C72" s="47">
        <v>650000</v>
      </c>
      <c r="D72" s="48" t="s">
        <v>153</v>
      </c>
      <c r="E72" s="49" t="s">
        <v>154</v>
      </c>
      <c r="F72" s="50" t="s">
        <v>61</v>
      </c>
      <c r="G72" s="50" t="s">
        <v>61</v>
      </c>
      <c r="H72" s="50" t="s">
        <v>61</v>
      </c>
      <c r="I72" s="50" t="s">
        <v>61</v>
      </c>
      <c r="J72" s="66">
        <v>325000</v>
      </c>
      <c r="K72" s="66">
        <v>325000</v>
      </c>
      <c r="L72" s="50" t="s">
        <v>61</v>
      </c>
      <c r="M72" s="50" t="s">
        <v>61</v>
      </c>
      <c r="N72" s="50" t="s">
        <v>61</v>
      </c>
      <c r="O72" s="54" t="s">
        <v>62</v>
      </c>
      <c r="P72" s="74" t="s">
        <v>63</v>
      </c>
      <c r="Q72" s="50" t="s">
        <v>108</v>
      </c>
      <c r="R72" s="74" t="s">
        <v>63</v>
      </c>
      <c r="S72" s="50" t="s">
        <v>61</v>
      </c>
      <c r="T72" s="50" t="s">
        <v>61</v>
      </c>
      <c r="U72" s="50" t="s">
        <v>61</v>
      </c>
      <c r="V72" s="50" t="s">
        <v>61</v>
      </c>
      <c r="W72" s="66">
        <v>325000</v>
      </c>
      <c r="X72" s="66">
        <v>325000</v>
      </c>
      <c r="Y72" s="50" t="s">
        <v>61</v>
      </c>
      <c r="Z72" s="50" t="s">
        <v>61</v>
      </c>
      <c r="AA72" s="50" t="s">
        <v>61</v>
      </c>
    </row>
    <row r="73" spans="1:27" s="52" customFormat="1" ht="36">
      <c r="A73" s="45" t="s">
        <v>155</v>
      </c>
      <c r="B73" s="61" t="s">
        <v>156</v>
      </c>
      <c r="C73" s="73">
        <v>3000000</v>
      </c>
      <c r="D73" s="48" t="s">
        <v>77</v>
      </c>
      <c r="E73" s="48" t="s">
        <v>60</v>
      </c>
      <c r="F73" s="50" t="s">
        <v>61</v>
      </c>
      <c r="G73" s="50" t="s">
        <v>61</v>
      </c>
      <c r="H73" s="50" t="s">
        <v>61</v>
      </c>
      <c r="I73" s="50" t="s">
        <v>61</v>
      </c>
      <c r="J73" s="50" t="s">
        <v>61</v>
      </c>
      <c r="K73" s="50" t="s">
        <v>61</v>
      </c>
      <c r="L73" s="50" t="s">
        <v>61</v>
      </c>
      <c r="M73" s="50" t="s">
        <v>61</v>
      </c>
      <c r="N73" s="50" t="s">
        <v>61</v>
      </c>
      <c r="O73" s="54" t="s">
        <v>148</v>
      </c>
      <c r="P73" s="50" t="s">
        <v>63</v>
      </c>
      <c r="Q73" s="50" t="s">
        <v>63</v>
      </c>
      <c r="R73" s="50" t="s">
        <v>157</v>
      </c>
      <c r="S73" s="50" t="s">
        <v>61</v>
      </c>
      <c r="T73" s="50" t="s">
        <v>61</v>
      </c>
      <c r="U73" s="50" t="s">
        <v>61</v>
      </c>
      <c r="V73" s="50" t="s">
        <v>61</v>
      </c>
      <c r="W73" s="50" t="s">
        <v>61</v>
      </c>
      <c r="X73" s="50" t="s">
        <v>61</v>
      </c>
      <c r="Y73" s="50" t="s">
        <v>61</v>
      </c>
      <c r="Z73" s="50" t="s">
        <v>61</v>
      </c>
      <c r="AA73" s="50" t="s">
        <v>61</v>
      </c>
    </row>
    <row r="74" spans="1:27" s="52" customFormat="1" ht="48">
      <c r="A74" s="45" t="s">
        <v>158</v>
      </c>
      <c r="B74" s="61" t="s">
        <v>159</v>
      </c>
      <c r="C74" s="47">
        <v>500000</v>
      </c>
      <c r="D74" s="48" t="s">
        <v>77</v>
      </c>
      <c r="E74" s="48" t="s">
        <v>60</v>
      </c>
      <c r="F74" s="50" t="s">
        <v>61</v>
      </c>
      <c r="G74" s="50" t="s">
        <v>61</v>
      </c>
      <c r="H74" s="50" t="s">
        <v>61</v>
      </c>
      <c r="I74" s="50" t="s">
        <v>61</v>
      </c>
      <c r="J74" s="50" t="s">
        <v>61</v>
      </c>
      <c r="K74" s="50" t="s">
        <v>61</v>
      </c>
      <c r="L74" s="50" t="s">
        <v>61</v>
      </c>
      <c r="M74" s="50" t="s">
        <v>61</v>
      </c>
      <c r="N74" s="50" t="s">
        <v>61</v>
      </c>
      <c r="O74" s="54" t="s">
        <v>160</v>
      </c>
      <c r="P74" s="50" t="s">
        <v>63</v>
      </c>
      <c r="Q74" s="50" t="s">
        <v>63</v>
      </c>
      <c r="R74" s="50" t="s">
        <v>63</v>
      </c>
      <c r="S74" s="50" t="s">
        <v>61</v>
      </c>
      <c r="T74" s="50" t="s">
        <v>61</v>
      </c>
      <c r="U74" s="50" t="s">
        <v>61</v>
      </c>
      <c r="V74" s="50" t="s">
        <v>61</v>
      </c>
      <c r="W74" s="50" t="s">
        <v>61</v>
      </c>
      <c r="X74" s="50" t="s">
        <v>61</v>
      </c>
      <c r="Y74" s="50" t="s">
        <v>61</v>
      </c>
      <c r="Z74" s="50" t="s">
        <v>61</v>
      </c>
      <c r="AA74" s="50" t="s">
        <v>61</v>
      </c>
    </row>
    <row r="75" spans="1:27" s="52" customFormat="1" ht="36">
      <c r="A75" s="45" t="s">
        <v>161</v>
      </c>
      <c r="B75" s="61" t="s">
        <v>162</v>
      </c>
      <c r="C75" s="47">
        <v>499000</v>
      </c>
      <c r="D75" s="48" t="s">
        <v>77</v>
      </c>
      <c r="E75" s="48" t="s">
        <v>60</v>
      </c>
      <c r="F75" s="50" t="s">
        <v>61</v>
      </c>
      <c r="G75" s="50" t="s">
        <v>61</v>
      </c>
      <c r="H75" s="50" t="s">
        <v>61</v>
      </c>
      <c r="I75" s="50" t="s">
        <v>61</v>
      </c>
      <c r="J75" s="50" t="s">
        <v>61</v>
      </c>
      <c r="K75" s="50" t="s">
        <v>61</v>
      </c>
      <c r="L75" s="50" t="s">
        <v>61</v>
      </c>
      <c r="M75" s="50" t="s">
        <v>61</v>
      </c>
      <c r="N75" s="50" t="s">
        <v>61</v>
      </c>
      <c r="O75" s="54" t="s">
        <v>62</v>
      </c>
      <c r="P75" s="50" t="s">
        <v>63</v>
      </c>
      <c r="Q75" s="50" t="s">
        <v>63</v>
      </c>
      <c r="R75" s="50" t="s">
        <v>63</v>
      </c>
      <c r="S75" s="50" t="s">
        <v>61</v>
      </c>
      <c r="T75" s="50" t="s">
        <v>61</v>
      </c>
      <c r="U75" s="50" t="s">
        <v>61</v>
      </c>
      <c r="V75" s="50" t="s">
        <v>61</v>
      </c>
      <c r="W75" s="50" t="s">
        <v>61</v>
      </c>
      <c r="X75" s="50" t="s">
        <v>61</v>
      </c>
      <c r="Y75" s="50" t="s">
        <v>61</v>
      </c>
      <c r="Z75" s="50" t="s">
        <v>61</v>
      </c>
      <c r="AA75" s="50" t="s">
        <v>61</v>
      </c>
    </row>
    <row r="76" spans="1:27" s="52" customFormat="1" ht="36">
      <c r="A76" s="45" t="s">
        <v>163</v>
      </c>
      <c r="B76" s="61" t="s">
        <v>164</v>
      </c>
      <c r="C76" s="47">
        <v>800000</v>
      </c>
      <c r="D76" s="48" t="s">
        <v>59</v>
      </c>
      <c r="E76" s="48" t="s">
        <v>60</v>
      </c>
      <c r="F76" s="50" t="s">
        <v>61</v>
      </c>
      <c r="G76" s="50" t="s">
        <v>61</v>
      </c>
      <c r="H76" s="50" t="s">
        <v>61</v>
      </c>
      <c r="I76" s="50" t="s">
        <v>61</v>
      </c>
      <c r="J76" s="50" t="s">
        <v>61</v>
      </c>
      <c r="K76" s="50" t="s">
        <v>61</v>
      </c>
      <c r="L76" s="50" t="s">
        <v>61</v>
      </c>
      <c r="M76" s="50" t="s">
        <v>61</v>
      </c>
      <c r="N76" s="50" t="s">
        <v>61</v>
      </c>
      <c r="O76" s="54" t="s">
        <v>62</v>
      </c>
      <c r="P76" s="50" t="s">
        <v>63</v>
      </c>
      <c r="Q76" s="50" t="s">
        <v>108</v>
      </c>
      <c r="R76" s="50" t="s">
        <v>63</v>
      </c>
      <c r="S76" s="50" t="s">
        <v>61</v>
      </c>
      <c r="T76" s="50" t="s">
        <v>61</v>
      </c>
      <c r="U76" s="50" t="s">
        <v>61</v>
      </c>
      <c r="V76" s="50" t="s">
        <v>61</v>
      </c>
      <c r="W76" s="50" t="s">
        <v>61</v>
      </c>
      <c r="X76" s="50" t="s">
        <v>61</v>
      </c>
      <c r="Y76" s="50" t="s">
        <v>61</v>
      </c>
      <c r="Z76" s="50" t="s">
        <v>61</v>
      </c>
      <c r="AA76" s="50" t="s">
        <v>61</v>
      </c>
    </row>
    <row r="77" spans="1:27" s="52" customFormat="1" ht="36">
      <c r="A77" s="45" t="s">
        <v>165</v>
      </c>
      <c r="B77" s="46" t="s">
        <v>166</v>
      </c>
      <c r="C77" s="75">
        <v>2816157</v>
      </c>
      <c r="D77" s="48" t="s">
        <v>77</v>
      </c>
      <c r="E77" s="48" t="s">
        <v>59</v>
      </c>
      <c r="F77" s="50" t="s">
        <v>61</v>
      </c>
      <c r="G77" s="50" t="s">
        <v>61</v>
      </c>
      <c r="H77" s="50" t="s">
        <v>61</v>
      </c>
      <c r="I77" s="50" t="s">
        <v>61</v>
      </c>
      <c r="J77" s="50" t="s">
        <v>61</v>
      </c>
      <c r="K77" s="50" t="s">
        <v>61</v>
      </c>
      <c r="L77" s="50" t="s">
        <v>61</v>
      </c>
      <c r="M77" s="50" t="s">
        <v>61</v>
      </c>
      <c r="N77" s="50" t="s">
        <v>61</v>
      </c>
      <c r="O77" s="54" t="s">
        <v>62</v>
      </c>
      <c r="P77" s="50" t="s">
        <v>63</v>
      </c>
      <c r="Q77" s="50" t="s">
        <v>108</v>
      </c>
      <c r="R77" s="50" t="s">
        <v>63</v>
      </c>
      <c r="S77" s="50" t="s">
        <v>61</v>
      </c>
      <c r="T77" s="50" t="s">
        <v>61</v>
      </c>
      <c r="U77" s="50" t="s">
        <v>61</v>
      </c>
      <c r="V77" s="50" t="s">
        <v>61</v>
      </c>
      <c r="W77" s="50" t="s">
        <v>61</v>
      </c>
      <c r="X77" s="50" t="s">
        <v>61</v>
      </c>
      <c r="Y77" s="50" t="s">
        <v>61</v>
      </c>
      <c r="Z77" s="50" t="s">
        <v>61</v>
      </c>
      <c r="AA77" s="50" t="s">
        <v>61</v>
      </c>
    </row>
    <row r="78" spans="1:27" s="52" customFormat="1" ht="36">
      <c r="A78" s="45" t="s">
        <v>167</v>
      </c>
      <c r="B78" s="61" t="s">
        <v>168</v>
      </c>
      <c r="C78" s="47">
        <v>120038</v>
      </c>
      <c r="D78" s="48" t="s">
        <v>77</v>
      </c>
      <c r="E78" s="48" t="s">
        <v>59</v>
      </c>
      <c r="F78" s="50" t="s">
        <v>61</v>
      </c>
      <c r="G78" s="50" t="s">
        <v>61</v>
      </c>
      <c r="H78" s="50" t="s">
        <v>61</v>
      </c>
      <c r="I78" s="50" t="s">
        <v>61</v>
      </c>
      <c r="J78" s="50" t="s">
        <v>61</v>
      </c>
      <c r="K78" s="50" t="s">
        <v>61</v>
      </c>
      <c r="L78" s="50" t="s">
        <v>61</v>
      </c>
      <c r="M78" s="50" t="s">
        <v>61</v>
      </c>
      <c r="N78" s="50" t="s">
        <v>61</v>
      </c>
      <c r="O78" s="54" t="s">
        <v>62</v>
      </c>
      <c r="P78" s="50" t="s">
        <v>63</v>
      </c>
      <c r="Q78" s="50" t="s">
        <v>63</v>
      </c>
      <c r="R78" s="50" t="s">
        <v>63</v>
      </c>
      <c r="S78" s="50" t="s">
        <v>61</v>
      </c>
      <c r="T78" s="50" t="s">
        <v>61</v>
      </c>
      <c r="U78" s="50" t="s">
        <v>61</v>
      </c>
      <c r="V78" s="50" t="s">
        <v>61</v>
      </c>
      <c r="W78" s="50" t="s">
        <v>61</v>
      </c>
      <c r="X78" s="50" t="s">
        <v>61</v>
      </c>
      <c r="Y78" s="50" t="s">
        <v>61</v>
      </c>
      <c r="Z78" s="50" t="s">
        <v>61</v>
      </c>
      <c r="AA78" s="50" t="s">
        <v>61</v>
      </c>
    </row>
    <row r="79" spans="1:27" s="52" customFormat="1" ht="36">
      <c r="A79" s="45" t="s">
        <v>169</v>
      </c>
      <c r="B79" s="46" t="s">
        <v>170</v>
      </c>
      <c r="C79" s="47">
        <v>976200</v>
      </c>
      <c r="D79" s="48" t="s">
        <v>77</v>
      </c>
      <c r="E79" s="48" t="s">
        <v>59</v>
      </c>
      <c r="F79" s="50" t="s">
        <v>61</v>
      </c>
      <c r="G79" s="50" t="s">
        <v>61</v>
      </c>
      <c r="H79" s="50" t="s">
        <v>61</v>
      </c>
      <c r="I79" s="50" t="s">
        <v>61</v>
      </c>
      <c r="J79" s="50" t="s">
        <v>61</v>
      </c>
      <c r="K79" s="50" t="s">
        <v>61</v>
      </c>
      <c r="L79" s="50" t="s">
        <v>61</v>
      </c>
      <c r="M79" s="50" t="s">
        <v>61</v>
      </c>
      <c r="N79" s="50" t="s">
        <v>61</v>
      </c>
      <c r="O79" s="54" t="s">
        <v>62</v>
      </c>
      <c r="P79" s="50" t="s">
        <v>63</v>
      </c>
      <c r="Q79" s="50" t="s">
        <v>63</v>
      </c>
      <c r="R79" s="50" t="s">
        <v>63</v>
      </c>
      <c r="S79" s="50" t="s">
        <v>61</v>
      </c>
      <c r="T79" s="50" t="s">
        <v>61</v>
      </c>
      <c r="U79" s="50" t="s">
        <v>61</v>
      </c>
      <c r="V79" s="50" t="s">
        <v>61</v>
      </c>
      <c r="W79" s="50" t="s">
        <v>61</v>
      </c>
      <c r="X79" s="50" t="s">
        <v>61</v>
      </c>
      <c r="Y79" s="50" t="s">
        <v>61</v>
      </c>
      <c r="Z79" s="50" t="s">
        <v>61</v>
      </c>
      <c r="AA79" s="50" t="s">
        <v>61</v>
      </c>
    </row>
    <row r="80" spans="1:27" s="52" customFormat="1" ht="36">
      <c r="A80" s="45" t="s">
        <v>171</v>
      </c>
      <c r="B80" s="46" t="s">
        <v>172</v>
      </c>
      <c r="C80" s="47">
        <v>102397.87</v>
      </c>
      <c r="D80" s="48" t="s">
        <v>77</v>
      </c>
      <c r="E80" s="48" t="s">
        <v>60</v>
      </c>
      <c r="F80" s="50" t="s">
        <v>61</v>
      </c>
      <c r="G80" s="50" t="s">
        <v>61</v>
      </c>
      <c r="H80" s="50" t="s">
        <v>61</v>
      </c>
      <c r="I80" s="50" t="s">
        <v>61</v>
      </c>
      <c r="J80" s="50" t="s">
        <v>61</v>
      </c>
      <c r="K80" s="50" t="s">
        <v>61</v>
      </c>
      <c r="L80" s="50" t="s">
        <v>61</v>
      </c>
      <c r="M80" s="50" t="s">
        <v>61</v>
      </c>
      <c r="N80" s="50" t="s">
        <v>61</v>
      </c>
      <c r="O80" s="54" t="s">
        <v>62</v>
      </c>
      <c r="P80" s="50" t="s">
        <v>63</v>
      </c>
      <c r="Q80" s="50" t="s">
        <v>63</v>
      </c>
      <c r="R80" s="50" t="s">
        <v>63</v>
      </c>
      <c r="S80" s="50" t="s">
        <v>61</v>
      </c>
      <c r="T80" s="50" t="s">
        <v>61</v>
      </c>
      <c r="U80" s="50" t="s">
        <v>61</v>
      </c>
      <c r="V80" s="50" t="s">
        <v>61</v>
      </c>
      <c r="W80" s="50" t="s">
        <v>61</v>
      </c>
      <c r="X80" s="50" t="s">
        <v>61</v>
      </c>
      <c r="Y80" s="50" t="s">
        <v>61</v>
      </c>
      <c r="Z80" s="50" t="s">
        <v>61</v>
      </c>
      <c r="AA80" s="50" t="s">
        <v>61</v>
      </c>
    </row>
    <row r="81" spans="1:257" s="52" customFormat="1" ht="36">
      <c r="A81" s="45" t="s">
        <v>173</v>
      </c>
      <c r="B81" s="61" t="s">
        <v>174</v>
      </c>
      <c r="C81" s="76">
        <v>390000</v>
      </c>
      <c r="D81" s="48" t="s">
        <v>59</v>
      </c>
      <c r="E81" s="48" t="s">
        <v>99</v>
      </c>
      <c r="F81" s="50" t="s">
        <v>61</v>
      </c>
      <c r="G81" s="50" t="s">
        <v>61</v>
      </c>
      <c r="H81" s="50" t="s">
        <v>61</v>
      </c>
      <c r="I81" s="50" t="s">
        <v>61</v>
      </c>
      <c r="J81" s="66">
        <v>357500</v>
      </c>
      <c r="K81" s="66">
        <v>32500</v>
      </c>
      <c r="L81" s="50" t="s">
        <v>61</v>
      </c>
      <c r="M81" s="50" t="s">
        <v>61</v>
      </c>
      <c r="N81" s="50" t="s">
        <v>61</v>
      </c>
      <c r="O81" s="54" t="s">
        <v>62</v>
      </c>
      <c r="P81" s="50" t="s">
        <v>63</v>
      </c>
      <c r="Q81" s="50" t="s">
        <v>63</v>
      </c>
      <c r="R81" s="50" t="s">
        <v>101</v>
      </c>
      <c r="S81" s="50" t="s">
        <v>61</v>
      </c>
      <c r="T81" s="50" t="s">
        <v>61</v>
      </c>
      <c r="U81" s="50" t="s">
        <v>61</v>
      </c>
      <c r="V81" s="50" t="s">
        <v>61</v>
      </c>
      <c r="W81" s="50" t="s">
        <v>61</v>
      </c>
      <c r="X81" s="50" t="s">
        <v>61</v>
      </c>
      <c r="Y81" s="50" t="s">
        <v>61</v>
      </c>
      <c r="Z81" s="50" t="s">
        <v>61</v>
      </c>
      <c r="AA81" s="50" t="s">
        <v>61</v>
      </c>
    </row>
    <row r="82" spans="1:257" s="52" customFormat="1" ht="36">
      <c r="A82" s="45" t="s">
        <v>175</v>
      </c>
      <c r="B82" s="61" t="s">
        <v>176</v>
      </c>
      <c r="C82" s="47">
        <v>250000</v>
      </c>
      <c r="D82" s="48" t="s">
        <v>59</v>
      </c>
      <c r="E82" s="48" t="s">
        <v>119</v>
      </c>
      <c r="F82" s="50" t="s">
        <v>61</v>
      </c>
      <c r="G82" s="50" t="s">
        <v>61</v>
      </c>
      <c r="H82" s="50" t="s">
        <v>61</v>
      </c>
      <c r="I82" s="50" t="s">
        <v>61</v>
      </c>
      <c r="J82" s="66">
        <v>208300</v>
      </c>
      <c r="K82" s="66">
        <v>41700</v>
      </c>
      <c r="L82" s="50" t="s">
        <v>61</v>
      </c>
      <c r="M82" s="50" t="s">
        <v>61</v>
      </c>
      <c r="N82" s="50" t="s">
        <v>61</v>
      </c>
      <c r="O82" s="54" t="s">
        <v>62</v>
      </c>
      <c r="P82" s="50" t="s">
        <v>63</v>
      </c>
      <c r="Q82" s="50" t="s">
        <v>108</v>
      </c>
      <c r="R82" s="50" t="s">
        <v>63</v>
      </c>
      <c r="S82" s="50" t="s">
        <v>61</v>
      </c>
      <c r="T82" s="50" t="s">
        <v>61</v>
      </c>
      <c r="U82" s="50" t="s">
        <v>61</v>
      </c>
      <c r="V82" s="50" t="s">
        <v>61</v>
      </c>
      <c r="W82" s="66">
        <v>208300</v>
      </c>
      <c r="X82" s="66">
        <v>41700</v>
      </c>
      <c r="Y82" s="50" t="s">
        <v>61</v>
      </c>
      <c r="Z82" s="50" t="s">
        <v>61</v>
      </c>
      <c r="AA82" s="50" t="s">
        <v>61</v>
      </c>
    </row>
    <row r="83" spans="1:257" s="52" customFormat="1" ht="36">
      <c r="A83" s="45" t="s">
        <v>177</v>
      </c>
      <c r="B83" s="61" t="s">
        <v>178</v>
      </c>
      <c r="C83" s="47">
        <v>440000</v>
      </c>
      <c r="D83" s="48" t="s">
        <v>59</v>
      </c>
      <c r="E83" s="48" t="s">
        <v>179</v>
      </c>
      <c r="F83" s="50" t="s">
        <v>61</v>
      </c>
      <c r="G83" s="50" t="s">
        <v>61</v>
      </c>
      <c r="H83" s="50" t="s">
        <v>61</v>
      </c>
      <c r="I83" s="50" t="s">
        <v>61</v>
      </c>
      <c r="J83" s="50" t="s">
        <v>61</v>
      </c>
      <c r="K83" s="50" t="s">
        <v>61</v>
      </c>
      <c r="L83" s="50" t="s">
        <v>61</v>
      </c>
      <c r="M83" s="50" t="s">
        <v>61</v>
      </c>
      <c r="N83" s="50" t="s">
        <v>61</v>
      </c>
      <c r="O83" s="54" t="s">
        <v>62</v>
      </c>
      <c r="P83" s="50" t="s">
        <v>63</v>
      </c>
      <c r="Q83" s="50" t="s">
        <v>63</v>
      </c>
      <c r="R83" s="50" t="s">
        <v>63</v>
      </c>
      <c r="S83" s="50" t="s">
        <v>61</v>
      </c>
      <c r="T83" s="50" t="s">
        <v>61</v>
      </c>
      <c r="U83" s="50" t="s">
        <v>61</v>
      </c>
      <c r="V83" s="50" t="s">
        <v>61</v>
      </c>
      <c r="W83" s="50" t="s">
        <v>61</v>
      </c>
      <c r="X83" s="50" t="s">
        <v>61</v>
      </c>
      <c r="Y83" s="50" t="s">
        <v>61</v>
      </c>
      <c r="Z83" s="50" t="s">
        <v>61</v>
      </c>
      <c r="AA83" s="50" t="s">
        <v>61</v>
      </c>
    </row>
    <row r="84" spans="1:257" s="52" customFormat="1" ht="36">
      <c r="A84" s="45" t="s">
        <v>180</v>
      </c>
      <c r="B84" s="46" t="s">
        <v>181</v>
      </c>
      <c r="C84" s="47">
        <v>114960</v>
      </c>
      <c r="D84" s="48" t="s">
        <v>182</v>
      </c>
      <c r="E84" s="48" t="s">
        <v>183</v>
      </c>
      <c r="F84" s="50" t="s">
        <v>61</v>
      </c>
      <c r="G84" s="50" t="s">
        <v>61</v>
      </c>
      <c r="H84" s="50" t="s">
        <v>61</v>
      </c>
      <c r="I84" s="50" t="s">
        <v>61</v>
      </c>
      <c r="J84" s="77">
        <v>19160</v>
      </c>
      <c r="K84" s="77">
        <v>95800</v>
      </c>
      <c r="L84" s="50" t="s">
        <v>61</v>
      </c>
      <c r="M84" s="50" t="s">
        <v>61</v>
      </c>
      <c r="N84" s="50" t="s">
        <v>61</v>
      </c>
      <c r="O84" s="54" t="s">
        <v>62</v>
      </c>
      <c r="P84" s="50" t="s">
        <v>63</v>
      </c>
      <c r="Q84" s="74" t="s">
        <v>108</v>
      </c>
      <c r="R84" s="50" t="s">
        <v>63</v>
      </c>
      <c r="S84" s="50" t="s">
        <v>61</v>
      </c>
      <c r="T84" s="50" t="s">
        <v>61</v>
      </c>
      <c r="U84" s="50" t="s">
        <v>61</v>
      </c>
      <c r="V84" s="50" t="s">
        <v>61</v>
      </c>
      <c r="W84" s="77">
        <v>19160</v>
      </c>
      <c r="X84" s="77">
        <v>95800</v>
      </c>
      <c r="Y84" s="50" t="s">
        <v>61</v>
      </c>
      <c r="Z84" s="50" t="s">
        <v>61</v>
      </c>
      <c r="AA84" s="50" t="s">
        <v>61</v>
      </c>
    </row>
    <row r="85" spans="1:257" s="100" customFormat="1" ht="36">
      <c r="A85" s="94" t="s">
        <v>184</v>
      </c>
      <c r="B85" s="105" t="s">
        <v>185</v>
      </c>
      <c r="C85" s="96">
        <v>148000</v>
      </c>
      <c r="D85" s="97" t="s">
        <v>59</v>
      </c>
      <c r="E85" s="97" t="s">
        <v>60</v>
      </c>
      <c r="F85" s="98" t="s">
        <v>61</v>
      </c>
      <c r="G85" s="98" t="s">
        <v>61</v>
      </c>
      <c r="H85" s="98" t="s">
        <v>61</v>
      </c>
      <c r="I85" s="98" t="s">
        <v>61</v>
      </c>
      <c r="J85" s="98" t="s">
        <v>61</v>
      </c>
      <c r="K85" s="98" t="s">
        <v>61</v>
      </c>
      <c r="L85" s="98" t="s">
        <v>61</v>
      </c>
      <c r="M85" s="98" t="s">
        <v>61</v>
      </c>
      <c r="N85" s="98" t="s">
        <v>61</v>
      </c>
      <c r="O85" s="99" t="s">
        <v>62</v>
      </c>
      <c r="P85" s="98" t="s">
        <v>63</v>
      </c>
      <c r="Q85" s="98" t="s">
        <v>63</v>
      </c>
      <c r="R85" s="98" t="s">
        <v>63</v>
      </c>
      <c r="S85" s="98" t="s">
        <v>61</v>
      </c>
      <c r="T85" s="98" t="s">
        <v>61</v>
      </c>
      <c r="U85" s="98" t="s">
        <v>61</v>
      </c>
      <c r="V85" s="98" t="s">
        <v>61</v>
      </c>
      <c r="W85" s="98" t="s">
        <v>61</v>
      </c>
      <c r="X85" s="98" t="s">
        <v>61</v>
      </c>
      <c r="Y85" s="98" t="s">
        <v>61</v>
      </c>
      <c r="Z85" s="98" t="s">
        <v>61</v>
      </c>
      <c r="AA85" s="98" t="s">
        <v>61</v>
      </c>
    </row>
    <row r="86" spans="1:257" ht="22.5" customHeight="1">
      <c r="A86" s="63" t="s">
        <v>186</v>
      </c>
      <c r="B86" s="63"/>
      <c r="C86" s="63"/>
      <c r="D86" s="63"/>
      <c r="E86" s="63"/>
      <c r="F86" s="50"/>
      <c r="G86" s="50"/>
      <c r="H86" s="50"/>
      <c r="I86" s="50"/>
      <c r="J86" s="50"/>
      <c r="K86" s="50"/>
      <c r="L86" s="50"/>
      <c r="M86" s="50"/>
      <c r="N86" s="50"/>
      <c r="O86" s="57"/>
      <c r="P86" s="57"/>
      <c r="Q86" s="57"/>
      <c r="R86" s="57"/>
      <c r="S86" s="78"/>
      <c r="T86" s="65"/>
      <c r="U86" s="65"/>
      <c r="V86" s="65"/>
      <c r="W86" s="65"/>
      <c r="X86" s="65"/>
      <c r="Y86" s="65"/>
      <c r="Z86" s="65"/>
      <c r="AA86" s="65"/>
    </row>
    <row r="87" spans="1:257" s="53" customFormat="1" ht="48">
      <c r="A87" s="45" t="s">
        <v>187</v>
      </c>
      <c r="B87" s="62" t="s">
        <v>188</v>
      </c>
      <c r="C87" s="47">
        <v>185741.49</v>
      </c>
      <c r="D87" s="48" t="s">
        <v>77</v>
      </c>
      <c r="E87" s="48" t="s">
        <v>130</v>
      </c>
      <c r="F87" s="50" t="s">
        <v>61</v>
      </c>
      <c r="G87" s="50" t="s">
        <v>61</v>
      </c>
      <c r="H87" s="50" t="s">
        <v>61</v>
      </c>
      <c r="I87" s="50" t="s">
        <v>61</v>
      </c>
      <c r="J87" s="50" t="s">
        <v>61</v>
      </c>
      <c r="K87" s="50" t="s">
        <v>61</v>
      </c>
      <c r="L87" s="50" t="s">
        <v>61</v>
      </c>
      <c r="M87" s="50" t="s">
        <v>61</v>
      </c>
      <c r="N87" s="50" t="s">
        <v>61</v>
      </c>
      <c r="O87" s="54" t="s">
        <v>189</v>
      </c>
      <c r="P87" s="50" t="s">
        <v>63</v>
      </c>
      <c r="Q87" s="50" t="s">
        <v>108</v>
      </c>
      <c r="R87" s="50" t="s">
        <v>63</v>
      </c>
      <c r="S87" s="50" t="s">
        <v>61</v>
      </c>
      <c r="T87" s="50" t="s">
        <v>61</v>
      </c>
      <c r="U87" s="50" t="s">
        <v>61</v>
      </c>
      <c r="V87" s="50" t="s">
        <v>61</v>
      </c>
      <c r="W87" s="50" t="s">
        <v>61</v>
      </c>
      <c r="X87" s="50" t="s">
        <v>61</v>
      </c>
      <c r="Y87" s="50" t="s">
        <v>61</v>
      </c>
      <c r="Z87" s="50" t="s">
        <v>61</v>
      </c>
      <c r="AA87" s="50" t="s">
        <v>61</v>
      </c>
      <c r="AB87" s="52"/>
      <c r="AC87" s="52"/>
      <c r="AD87" s="52"/>
      <c r="AE87" s="52"/>
      <c r="AF87" s="52"/>
      <c r="AG87" s="52"/>
      <c r="AH87" s="52"/>
      <c r="AI87" s="52"/>
      <c r="AJ87" s="52"/>
      <c r="AK87" s="52"/>
      <c r="AL87" s="52"/>
      <c r="AM87" s="52"/>
      <c r="AN87" s="52"/>
      <c r="AO87" s="52"/>
      <c r="AP87" s="52"/>
      <c r="AQ87" s="52"/>
      <c r="AR87" s="52"/>
      <c r="AS87" s="52"/>
      <c r="AT87" s="52"/>
      <c r="AU87" s="52"/>
      <c r="AV87" s="52"/>
      <c r="AW87" s="52"/>
      <c r="AX87" s="52"/>
      <c r="AY87" s="52"/>
      <c r="AZ87" s="52"/>
      <c r="BA87" s="52"/>
      <c r="BB87" s="52"/>
      <c r="BC87" s="52"/>
      <c r="BD87" s="52"/>
      <c r="BE87" s="52"/>
      <c r="BF87" s="52"/>
      <c r="BG87" s="52"/>
      <c r="BH87" s="52"/>
      <c r="BI87" s="52"/>
      <c r="BJ87" s="52"/>
      <c r="BK87" s="52"/>
      <c r="BL87" s="52"/>
      <c r="BM87" s="52"/>
      <c r="BN87" s="52"/>
      <c r="BO87" s="52"/>
      <c r="BP87" s="52"/>
      <c r="BQ87" s="52"/>
      <c r="BR87" s="52"/>
      <c r="BS87" s="52"/>
      <c r="BT87" s="52"/>
      <c r="BU87" s="52"/>
      <c r="BV87" s="52"/>
      <c r="BW87" s="52"/>
      <c r="BX87" s="52"/>
      <c r="BY87" s="52"/>
      <c r="BZ87" s="52"/>
      <c r="CA87" s="52"/>
      <c r="CB87" s="52"/>
      <c r="CC87" s="52"/>
      <c r="CD87" s="52"/>
      <c r="CE87" s="52"/>
      <c r="CF87" s="52"/>
      <c r="CG87" s="52"/>
      <c r="CH87" s="52"/>
      <c r="CI87" s="52"/>
      <c r="CJ87" s="52"/>
      <c r="CK87" s="52"/>
      <c r="CL87" s="52"/>
      <c r="CM87" s="52"/>
      <c r="CN87" s="52"/>
      <c r="CO87" s="52"/>
      <c r="CP87" s="52"/>
      <c r="CQ87" s="52"/>
      <c r="CR87" s="52"/>
      <c r="CS87" s="52"/>
      <c r="CT87" s="52"/>
      <c r="CU87" s="52"/>
      <c r="CV87" s="52"/>
      <c r="CW87" s="52"/>
      <c r="CX87" s="52"/>
      <c r="CY87" s="52"/>
      <c r="CZ87" s="52"/>
      <c r="DA87" s="52"/>
      <c r="DB87" s="52"/>
      <c r="DC87" s="52"/>
      <c r="DD87" s="52"/>
      <c r="DE87" s="52"/>
      <c r="DF87" s="52"/>
      <c r="DG87" s="52"/>
      <c r="DH87" s="52"/>
      <c r="DI87" s="52"/>
      <c r="DJ87" s="52"/>
      <c r="DK87" s="52"/>
      <c r="DL87" s="52"/>
      <c r="DM87" s="52"/>
      <c r="DN87" s="52"/>
      <c r="DO87" s="52"/>
      <c r="DP87" s="52"/>
      <c r="DQ87" s="52"/>
      <c r="DR87" s="52"/>
      <c r="DS87" s="52"/>
      <c r="DT87" s="52"/>
      <c r="DU87" s="52"/>
      <c r="DV87" s="52"/>
      <c r="DW87" s="52"/>
      <c r="DX87" s="52"/>
      <c r="DY87" s="52"/>
      <c r="DZ87" s="52"/>
      <c r="EA87" s="52"/>
      <c r="EB87" s="52"/>
      <c r="EC87" s="52"/>
      <c r="ED87" s="52"/>
      <c r="EE87" s="52"/>
      <c r="EF87" s="52"/>
      <c r="EG87" s="52"/>
      <c r="EH87" s="52"/>
      <c r="EI87" s="52"/>
      <c r="EJ87" s="52"/>
      <c r="EK87" s="52"/>
      <c r="EL87" s="52"/>
      <c r="EM87" s="52"/>
      <c r="EN87" s="52"/>
      <c r="EO87" s="52"/>
      <c r="EP87" s="52"/>
      <c r="EQ87" s="52"/>
      <c r="ER87" s="52"/>
      <c r="ES87" s="52"/>
      <c r="ET87" s="52"/>
      <c r="EU87" s="52"/>
      <c r="EV87" s="52"/>
      <c r="EW87" s="52"/>
      <c r="EX87" s="52"/>
      <c r="EY87" s="52"/>
      <c r="EZ87" s="52"/>
      <c r="FA87" s="52"/>
      <c r="FB87" s="52"/>
      <c r="FC87" s="52"/>
      <c r="FD87" s="52"/>
      <c r="FE87" s="52"/>
      <c r="FF87" s="52"/>
      <c r="FG87" s="52"/>
      <c r="FH87" s="52"/>
      <c r="FI87" s="52"/>
      <c r="FJ87" s="52"/>
      <c r="FK87" s="52"/>
      <c r="FL87" s="52"/>
      <c r="FM87" s="52"/>
      <c r="FN87" s="52"/>
      <c r="FO87" s="52"/>
      <c r="FP87" s="52"/>
      <c r="FQ87" s="52"/>
      <c r="FR87" s="52"/>
      <c r="FS87" s="52"/>
      <c r="FT87" s="52"/>
      <c r="FU87" s="52"/>
      <c r="FV87" s="52"/>
      <c r="FW87" s="52"/>
      <c r="FX87" s="52"/>
      <c r="FY87" s="52"/>
      <c r="FZ87" s="52"/>
      <c r="GA87" s="52"/>
      <c r="GB87" s="52"/>
      <c r="GC87" s="52"/>
      <c r="GD87" s="52"/>
      <c r="GE87" s="52"/>
      <c r="GF87" s="52"/>
      <c r="GG87" s="52"/>
      <c r="GH87" s="52"/>
      <c r="GI87" s="52"/>
      <c r="GJ87" s="52"/>
      <c r="GK87" s="52"/>
      <c r="GL87" s="52"/>
      <c r="GM87" s="52"/>
      <c r="GN87" s="52"/>
      <c r="GO87" s="52"/>
      <c r="GP87" s="52"/>
      <c r="GQ87" s="52"/>
      <c r="GR87" s="52"/>
      <c r="GS87" s="52"/>
      <c r="GT87" s="52"/>
      <c r="GU87" s="52"/>
      <c r="GV87" s="52"/>
      <c r="GW87" s="52"/>
      <c r="GX87" s="52"/>
      <c r="GY87" s="52"/>
      <c r="GZ87" s="52"/>
      <c r="HA87" s="52"/>
      <c r="HB87" s="52"/>
      <c r="HC87" s="52"/>
      <c r="HD87" s="52"/>
      <c r="HE87" s="52"/>
      <c r="HF87" s="52"/>
      <c r="HG87" s="52"/>
      <c r="HH87" s="52"/>
      <c r="HI87" s="52"/>
      <c r="HJ87" s="52"/>
      <c r="HK87" s="52"/>
      <c r="HL87" s="52"/>
      <c r="HM87" s="52"/>
      <c r="HN87" s="52"/>
      <c r="HO87" s="52"/>
      <c r="HP87" s="52"/>
      <c r="HQ87" s="52"/>
      <c r="HR87" s="52"/>
      <c r="HS87" s="52"/>
      <c r="HT87" s="52"/>
      <c r="HU87" s="52"/>
      <c r="HV87" s="52"/>
      <c r="HW87" s="52"/>
      <c r="HX87" s="52"/>
      <c r="HY87" s="52"/>
      <c r="HZ87" s="52"/>
      <c r="IA87" s="52"/>
      <c r="IB87" s="52"/>
      <c r="IC87" s="52"/>
      <c r="ID87" s="52"/>
      <c r="IE87" s="52"/>
      <c r="IF87" s="52"/>
      <c r="IG87" s="52"/>
      <c r="IH87" s="52"/>
      <c r="II87" s="52"/>
      <c r="IJ87" s="52"/>
      <c r="IK87" s="52"/>
      <c r="IL87" s="52"/>
      <c r="IM87" s="52"/>
      <c r="IN87" s="52"/>
      <c r="IO87" s="52"/>
      <c r="IP87" s="52"/>
      <c r="IQ87" s="52"/>
      <c r="IR87" s="52"/>
      <c r="IS87" s="52"/>
      <c r="IT87" s="52"/>
      <c r="IU87" s="52"/>
      <c r="IV87" s="52"/>
      <c r="IW87" s="52"/>
    </row>
    <row r="88" spans="1:257" s="53" customFormat="1" ht="60">
      <c r="A88" s="45" t="s">
        <v>190</v>
      </c>
      <c r="B88" s="62" t="s">
        <v>191</v>
      </c>
      <c r="C88" s="47">
        <v>329746.45</v>
      </c>
      <c r="D88" s="48" t="s">
        <v>77</v>
      </c>
      <c r="E88" s="48" t="s">
        <v>59</v>
      </c>
      <c r="F88" s="50" t="s">
        <v>61</v>
      </c>
      <c r="G88" s="50" t="s">
        <v>61</v>
      </c>
      <c r="H88" s="50" t="s">
        <v>61</v>
      </c>
      <c r="I88" s="50" t="s">
        <v>61</v>
      </c>
      <c r="J88" s="50" t="s">
        <v>61</v>
      </c>
      <c r="K88" s="50" t="s">
        <v>61</v>
      </c>
      <c r="L88" s="50" t="s">
        <v>61</v>
      </c>
      <c r="M88" s="50" t="s">
        <v>61</v>
      </c>
      <c r="N88" s="50" t="s">
        <v>61</v>
      </c>
      <c r="O88" s="54" t="s">
        <v>189</v>
      </c>
      <c r="P88" s="50" t="s">
        <v>63</v>
      </c>
      <c r="Q88" s="50" t="s">
        <v>108</v>
      </c>
      <c r="R88" s="50" t="s">
        <v>63</v>
      </c>
      <c r="S88" s="50" t="s">
        <v>61</v>
      </c>
      <c r="T88" s="50" t="s">
        <v>61</v>
      </c>
      <c r="U88" s="50" t="s">
        <v>61</v>
      </c>
      <c r="V88" s="50" t="s">
        <v>61</v>
      </c>
      <c r="W88" s="50" t="s">
        <v>61</v>
      </c>
      <c r="X88" s="50" t="s">
        <v>61</v>
      </c>
      <c r="Y88" s="50" t="s">
        <v>61</v>
      </c>
      <c r="Z88" s="50" t="s">
        <v>61</v>
      </c>
      <c r="AA88" s="50" t="s">
        <v>61</v>
      </c>
      <c r="AB88" s="52"/>
      <c r="AC88" s="52"/>
      <c r="AD88" s="52"/>
      <c r="AE88" s="52"/>
      <c r="AF88" s="52"/>
      <c r="AG88" s="52"/>
      <c r="AH88" s="52"/>
      <c r="AI88" s="52"/>
      <c r="AJ88" s="52"/>
      <c r="AK88" s="52"/>
      <c r="AL88" s="52"/>
      <c r="AM88" s="52"/>
      <c r="AN88" s="52"/>
      <c r="AO88" s="52"/>
      <c r="AP88" s="52"/>
      <c r="AQ88" s="52"/>
      <c r="AR88" s="52"/>
      <c r="AS88" s="52"/>
      <c r="AT88" s="52"/>
      <c r="AU88" s="52"/>
      <c r="AV88" s="52"/>
      <c r="AW88" s="52"/>
      <c r="AX88" s="52"/>
      <c r="AY88" s="52"/>
      <c r="AZ88" s="52"/>
      <c r="BA88" s="52"/>
      <c r="BB88" s="52"/>
      <c r="BC88" s="52"/>
      <c r="BD88" s="52"/>
      <c r="BE88" s="52"/>
      <c r="BF88" s="52"/>
      <c r="BG88" s="52"/>
      <c r="BH88" s="52"/>
      <c r="BI88" s="52"/>
      <c r="BJ88" s="52"/>
      <c r="BK88" s="52"/>
      <c r="BL88" s="52"/>
      <c r="BM88" s="52"/>
      <c r="BN88" s="52"/>
      <c r="BO88" s="52"/>
      <c r="BP88" s="52"/>
      <c r="BQ88" s="52"/>
      <c r="BR88" s="52"/>
      <c r="BS88" s="52"/>
      <c r="BT88" s="52"/>
      <c r="BU88" s="52"/>
      <c r="BV88" s="52"/>
      <c r="BW88" s="52"/>
      <c r="BX88" s="52"/>
      <c r="BY88" s="52"/>
      <c r="BZ88" s="52"/>
      <c r="CA88" s="52"/>
      <c r="CB88" s="52"/>
      <c r="CC88" s="52"/>
      <c r="CD88" s="52"/>
      <c r="CE88" s="52"/>
      <c r="CF88" s="52"/>
      <c r="CG88" s="52"/>
      <c r="CH88" s="52"/>
      <c r="CI88" s="52"/>
      <c r="CJ88" s="52"/>
      <c r="CK88" s="52"/>
      <c r="CL88" s="52"/>
      <c r="CM88" s="52"/>
      <c r="CN88" s="52"/>
      <c r="CO88" s="52"/>
      <c r="CP88" s="52"/>
      <c r="CQ88" s="52"/>
      <c r="CR88" s="52"/>
      <c r="CS88" s="52"/>
      <c r="CT88" s="52"/>
      <c r="CU88" s="52"/>
      <c r="CV88" s="52"/>
      <c r="CW88" s="52"/>
      <c r="CX88" s="52"/>
      <c r="CY88" s="52"/>
      <c r="CZ88" s="52"/>
      <c r="DA88" s="52"/>
      <c r="DB88" s="52"/>
      <c r="DC88" s="52"/>
      <c r="DD88" s="52"/>
      <c r="DE88" s="52"/>
      <c r="DF88" s="52"/>
      <c r="DG88" s="52"/>
      <c r="DH88" s="52"/>
      <c r="DI88" s="52"/>
      <c r="DJ88" s="52"/>
      <c r="DK88" s="52"/>
      <c r="DL88" s="52"/>
      <c r="DM88" s="52"/>
      <c r="DN88" s="52"/>
      <c r="DO88" s="52"/>
      <c r="DP88" s="52"/>
      <c r="DQ88" s="52"/>
      <c r="DR88" s="52"/>
      <c r="DS88" s="52"/>
      <c r="DT88" s="52"/>
      <c r="DU88" s="52"/>
      <c r="DV88" s="52"/>
      <c r="DW88" s="52"/>
      <c r="DX88" s="52"/>
      <c r="DY88" s="52"/>
      <c r="DZ88" s="52"/>
      <c r="EA88" s="52"/>
      <c r="EB88" s="52"/>
      <c r="EC88" s="52"/>
      <c r="ED88" s="52"/>
      <c r="EE88" s="52"/>
      <c r="EF88" s="52"/>
      <c r="EG88" s="52"/>
      <c r="EH88" s="52"/>
      <c r="EI88" s="52"/>
      <c r="EJ88" s="52"/>
      <c r="EK88" s="52"/>
      <c r="EL88" s="52"/>
      <c r="EM88" s="52"/>
      <c r="EN88" s="52"/>
      <c r="EO88" s="52"/>
      <c r="EP88" s="52"/>
      <c r="EQ88" s="52"/>
      <c r="ER88" s="52"/>
      <c r="ES88" s="52"/>
      <c r="ET88" s="52"/>
      <c r="EU88" s="52"/>
      <c r="EV88" s="52"/>
      <c r="EW88" s="52"/>
      <c r="EX88" s="52"/>
      <c r="EY88" s="52"/>
      <c r="EZ88" s="52"/>
      <c r="FA88" s="52"/>
      <c r="FB88" s="52"/>
      <c r="FC88" s="52"/>
      <c r="FD88" s="52"/>
      <c r="FE88" s="52"/>
      <c r="FF88" s="52"/>
      <c r="FG88" s="52"/>
      <c r="FH88" s="52"/>
      <c r="FI88" s="52"/>
      <c r="FJ88" s="52"/>
      <c r="FK88" s="52"/>
      <c r="FL88" s="52"/>
      <c r="FM88" s="52"/>
      <c r="FN88" s="52"/>
      <c r="FO88" s="52"/>
      <c r="FP88" s="52"/>
      <c r="FQ88" s="52"/>
      <c r="FR88" s="52"/>
      <c r="FS88" s="52"/>
      <c r="FT88" s="52"/>
      <c r="FU88" s="52"/>
      <c r="FV88" s="52"/>
      <c r="FW88" s="52"/>
      <c r="FX88" s="52"/>
      <c r="FY88" s="52"/>
      <c r="FZ88" s="52"/>
      <c r="GA88" s="52"/>
      <c r="GB88" s="52"/>
      <c r="GC88" s="52"/>
      <c r="GD88" s="52"/>
      <c r="GE88" s="52"/>
      <c r="GF88" s="52"/>
      <c r="GG88" s="52"/>
      <c r="GH88" s="52"/>
      <c r="GI88" s="52"/>
      <c r="GJ88" s="52"/>
      <c r="GK88" s="52"/>
      <c r="GL88" s="52"/>
      <c r="GM88" s="52"/>
      <c r="GN88" s="52"/>
      <c r="GO88" s="52"/>
      <c r="GP88" s="52"/>
      <c r="GQ88" s="52"/>
      <c r="GR88" s="52"/>
      <c r="GS88" s="52"/>
      <c r="GT88" s="52"/>
      <c r="GU88" s="52"/>
      <c r="GV88" s="52"/>
      <c r="GW88" s="52"/>
      <c r="GX88" s="52"/>
      <c r="GY88" s="52"/>
      <c r="GZ88" s="52"/>
      <c r="HA88" s="52"/>
      <c r="HB88" s="52"/>
      <c r="HC88" s="52"/>
      <c r="HD88" s="52"/>
      <c r="HE88" s="52"/>
      <c r="HF88" s="52"/>
      <c r="HG88" s="52"/>
      <c r="HH88" s="52"/>
      <c r="HI88" s="52"/>
      <c r="HJ88" s="52"/>
      <c r="HK88" s="52"/>
      <c r="HL88" s="52"/>
      <c r="HM88" s="52"/>
      <c r="HN88" s="52"/>
      <c r="HO88" s="52"/>
      <c r="HP88" s="52"/>
      <c r="HQ88" s="52"/>
      <c r="HR88" s="52"/>
      <c r="HS88" s="52"/>
      <c r="HT88" s="52"/>
      <c r="HU88" s="52"/>
      <c r="HV88" s="52"/>
      <c r="HW88" s="52"/>
      <c r="HX88" s="52"/>
      <c r="HY88" s="52"/>
      <c r="HZ88" s="52"/>
      <c r="IA88" s="52"/>
      <c r="IB88" s="52"/>
      <c r="IC88" s="52"/>
      <c r="ID88" s="52"/>
      <c r="IE88" s="52"/>
      <c r="IF88" s="52"/>
      <c r="IG88" s="52"/>
      <c r="IH88" s="52"/>
      <c r="II88" s="52"/>
      <c r="IJ88" s="52"/>
      <c r="IK88" s="52"/>
      <c r="IL88" s="52"/>
      <c r="IM88" s="52"/>
      <c r="IN88" s="52"/>
      <c r="IO88" s="52"/>
      <c r="IP88" s="52"/>
      <c r="IQ88" s="52"/>
      <c r="IR88" s="52"/>
      <c r="IS88" s="52"/>
      <c r="IT88" s="52"/>
      <c r="IU88" s="52"/>
      <c r="IV88" s="52"/>
      <c r="IW88" s="52"/>
    </row>
    <row r="89" spans="1:257" s="53" customFormat="1" ht="60">
      <c r="A89" s="45" t="s">
        <v>192</v>
      </c>
      <c r="B89" s="62" t="s">
        <v>193</v>
      </c>
      <c r="C89" s="47">
        <v>435779.21</v>
      </c>
      <c r="D89" s="48" t="s">
        <v>77</v>
      </c>
      <c r="E89" s="48" t="s">
        <v>77</v>
      </c>
      <c r="F89" s="50" t="s">
        <v>61</v>
      </c>
      <c r="G89" s="50" t="s">
        <v>61</v>
      </c>
      <c r="H89" s="50" t="s">
        <v>61</v>
      </c>
      <c r="I89" s="50" t="s">
        <v>61</v>
      </c>
      <c r="J89" s="50" t="s">
        <v>61</v>
      </c>
      <c r="K89" s="50" t="s">
        <v>61</v>
      </c>
      <c r="L89" s="50" t="s">
        <v>61</v>
      </c>
      <c r="M89" s="50" t="s">
        <v>61</v>
      </c>
      <c r="N89" s="50" t="s">
        <v>61</v>
      </c>
      <c r="O89" s="54" t="s">
        <v>189</v>
      </c>
      <c r="P89" s="50" t="s">
        <v>63</v>
      </c>
      <c r="Q89" s="50" t="s">
        <v>108</v>
      </c>
      <c r="R89" s="50" t="s">
        <v>63</v>
      </c>
      <c r="S89" s="50" t="s">
        <v>61</v>
      </c>
      <c r="T89" s="50" t="s">
        <v>61</v>
      </c>
      <c r="U89" s="50" t="s">
        <v>61</v>
      </c>
      <c r="V89" s="50" t="s">
        <v>61</v>
      </c>
      <c r="W89" s="50" t="s">
        <v>61</v>
      </c>
      <c r="X89" s="50" t="s">
        <v>61</v>
      </c>
      <c r="Y89" s="50" t="s">
        <v>61</v>
      </c>
      <c r="Z89" s="50" t="s">
        <v>61</v>
      </c>
      <c r="AA89" s="50" t="s">
        <v>61</v>
      </c>
      <c r="AB89" s="52"/>
      <c r="AC89" s="52"/>
      <c r="AD89" s="52"/>
      <c r="AE89" s="52"/>
      <c r="AF89" s="52"/>
      <c r="AG89" s="52"/>
      <c r="AH89" s="52"/>
      <c r="AI89" s="52"/>
      <c r="AJ89" s="52"/>
      <c r="AK89" s="52"/>
      <c r="AL89" s="52"/>
      <c r="AM89" s="52"/>
      <c r="AN89" s="52"/>
      <c r="AO89" s="52"/>
      <c r="AP89" s="52"/>
      <c r="AQ89" s="52"/>
      <c r="AR89" s="52"/>
      <c r="AS89" s="52"/>
      <c r="AT89" s="52"/>
      <c r="AU89" s="52"/>
      <c r="AV89" s="52"/>
      <c r="AW89" s="52"/>
      <c r="AX89" s="52"/>
      <c r="AY89" s="52"/>
      <c r="AZ89" s="52"/>
      <c r="BA89" s="52"/>
      <c r="BB89" s="52"/>
      <c r="BC89" s="52"/>
      <c r="BD89" s="52"/>
      <c r="BE89" s="52"/>
      <c r="BF89" s="52"/>
      <c r="BG89" s="52"/>
      <c r="BH89" s="52"/>
      <c r="BI89" s="52"/>
      <c r="BJ89" s="52"/>
      <c r="BK89" s="52"/>
      <c r="BL89" s="52"/>
      <c r="BM89" s="52"/>
      <c r="BN89" s="52"/>
      <c r="BO89" s="52"/>
      <c r="BP89" s="52"/>
      <c r="BQ89" s="52"/>
      <c r="BR89" s="52"/>
      <c r="BS89" s="52"/>
      <c r="BT89" s="52"/>
      <c r="BU89" s="52"/>
      <c r="BV89" s="52"/>
      <c r="BW89" s="52"/>
      <c r="BX89" s="52"/>
      <c r="BY89" s="52"/>
      <c r="BZ89" s="52"/>
      <c r="CA89" s="52"/>
      <c r="CB89" s="52"/>
      <c r="CC89" s="52"/>
      <c r="CD89" s="52"/>
      <c r="CE89" s="52"/>
      <c r="CF89" s="52"/>
      <c r="CG89" s="52"/>
      <c r="CH89" s="52"/>
      <c r="CI89" s="52"/>
      <c r="CJ89" s="52"/>
      <c r="CK89" s="52"/>
      <c r="CL89" s="52"/>
      <c r="CM89" s="52"/>
      <c r="CN89" s="52"/>
      <c r="CO89" s="52"/>
      <c r="CP89" s="52"/>
      <c r="CQ89" s="52"/>
      <c r="CR89" s="52"/>
      <c r="CS89" s="52"/>
      <c r="CT89" s="52"/>
      <c r="CU89" s="52"/>
      <c r="CV89" s="52"/>
      <c r="CW89" s="52"/>
      <c r="CX89" s="52"/>
      <c r="CY89" s="52"/>
      <c r="CZ89" s="52"/>
      <c r="DA89" s="52"/>
      <c r="DB89" s="52"/>
      <c r="DC89" s="52"/>
      <c r="DD89" s="52"/>
      <c r="DE89" s="52"/>
      <c r="DF89" s="52"/>
      <c r="DG89" s="52"/>
      <c r="DH89" s="52"/>
      <c r="DI89" s="52"/>
      <c r="DJ89" s="52"/>
      <c r="DK89" s="52"/>
      <c r="DL89" s="52"/>
      <c r="DM89" s="52"/>
      <c r="DN89" s="52"/>
      <c r="DO89" s="52"/>
      <c r="DP89" s="52"/>
      <c r="DQ89" s="52"/>
      <c r="DR89" s="52"/>
      <c r="DS89" s="52"/>
      <c r="DT89" s="52"/>
      <c r="DU89" s="52"/>
      <c r="DV89" s="52"/>
      <c r="DW89" s="52"/>
      <c r="DX89" s="52"/>
      <c r="DY89" s="52"/>
      <c r="DZ89" s="52"/>
      <c r="EA89" s="52"/>
      <c r="EB89" s="52"/>
      <c r="EC89" s="52"/>
      <c r="ED89" s="52"/>
      <c r="EE89" s="52"/>
      <c r="EF89" s="52"/>
      <c r="EG89" s="52"/>
      <c r="EH89" s="52"/>
      <c r="EI89" s="52"/>
      <c r="EJ89" s="52"/>
      <c r="EK89" s="52"/>
      <c r="EL89" s="52"/>
      <c r="EM89" s="52"/>
      <c r="EN89" s="52"/>
      <c r="EO89" s="52"/>
      <c r="EP89" s="52"/>
      <c r="EQ89" s="52"/>
      <c r="ER89" s="52"/>
      <c r="ES89" s="52"/>
      <c r="ET89" s="52"/>
      <c r="EU89" s="52"/>
      <c r="EV89" s="52"/>
      <c r="EW89" s="52"/>
      <c r="EX89" s="52"/>
      <c r="EY89" s="52"/>
      <c r="EZ89" s="52"/>
      <c r="FA89" s="52"/>
      <c r="FB89" s="52"/>
      <c r="FC89" s="52"/>
      <c r="FD89" s="52"/>
      <c r="FE89" s="52"/>
      <c r="FF89" s="52"/>
      <c r="FG89" s="52"/>
      <c r="FH89" s="52"/>
      <c r="FI89" s="52"/>
      <c r="FJ89" s="52"/>
      <c r="FK89" s="52"/>
      <c r="FL89" s="52"/>
      <c r="FM89" s="52"/>
      <c r="FN89" s="52"/>
      <c r="FO89" s="52"/>
      <c r="FP89" s="52"/>
      <c r="FQ89" s="52"/>
      <c r="FR89" s="52"/>
      <c r="FS89" s="52"/>
      <c r="FT89" s="52"/>
      <c r="FU89" s="52"/>
      <c r="FV89" s="52"/>
      <c r="FW89" s="52"/>
      <c r="FX89" s="52"/>
      <c r="FY89" s="52"/>
      <c r="FZ89" s="52"/>
      <c r="GA89" s="52"/>
      <c r="GB89" s="52"/>
      <c r="GC89" s="52"/>
      <c r="GD89" s="52"/>
      <c r="GE89" s="52"/>
      <c r="GF89" s="52"/>
      <c r="GG89" s="52"/>
      <c r="GH89" s="52"/>
      <c r="GI89" s="52"/>
      <c r="GJ89" s="52"/>
      <c r="GK89" s="52"/>
      <c r="GL89" s="52"/>
      <c r="GM89" s="52"/>
      <c r="GN89" s="52"/>
      <c r="GO89" s="52"/>
      <c r="GP89" s="52"/>
      <c r="GQ89" s="52"/>
      <c r="GR89" s="52"/>
      <c r="GS89" s="52"/>
      <c r="GT89" s="52"/>
      <c r="GU89" s="52"/>
      <c r="GV89" s="52"/>
      <c r="GW89" s="52"/>
      <c r="GX89" s="52"/>
      <c r="GY89" s="52"/>
      <c r="GZ89" s="52"/>
      <c r="HA89" s="52"/>
      <c r="HB89" s="52"/>
      <c r="HC89" s="52"/>
      <c r="HD89" s="52"/>
      <c r="HE89" s="52"/>
      <c r="HF89" s="52"/>
      <c r="HG89" s="52"/>
      <c r="HH89" s="52"/>
      <c r="HI89" s="52"/>
      <c r="HJ89" s="52"/>
      <c r="HK89" s="52"/>
      <c r="HL89" s="52"/>
      <c r="HM89" s="52"/>
      <c r="HN89" s="52"/>
      <c r="HO89" s="52"/>
      <c r="HP89" s="52"/>
      <c r="HQ89" s="52"/>
      <c r="HR89" s="52"/>
      <c r="HS89" s="52"/>
      <c r="HT89" s="52"/>
      <c r="HU89" s="52"/>
      <c r="HV89" s="52"/>
      <c r="HW89" s="52"/>
      <c r="HX89" s="52"/>
      <c r="HY89" s="52"/>
      <c r="HZ89" s="52"/>
      <c r="IA89" s="52"/>
      <c r="IB89" s="52"/>
      <c r="IC89" s="52"/>
      <c r="ID89" s="52"/>
      <c r="IE89" s="52"/>
      <c r="IF89" s="52"/>
      <c r="IG89" s="52"/>
      <c r="IH89" s="52"/>
      <c r="II89" s="52"/>
      <c r="IJ89" s="52"/>
      <c r="IK89" s="52"/>
      <c r="IL89" s="52"/>
      <c r="IM89" s="52"/>
      <c r="IN89" s="52"/>
      <c r="IO89" s="52"/>
      <c r="IP89" s="52"/>
      <c r="IQ89" s="52"/>
      <c r="IR89" s="52"/>
      <c r="IS89" s="52"/>
      <c r="IT89" s="52"/>
      <c r="IU89" s="52"/>
      <c r="IV89" s="52"/>
      <c r="IW89" s="52"/>
    </row>
    <row r="90" spans="1:257" s="53" customFormat="1" ht="84">
      <c r="A90" s="45" t="s">
        <v>194</v>
      </c>
      <c r="B90" s="62" t="s">
        <v>195</v>
      </c>
      <c r="C90" s="47">
        <v>15817413.4</v>
      </c>
      <c r="D90" s="48" t="s">
        <v>77</v>
      </c>
      <c r="E90" s="48" t="s">
        <v>77</v>
      </c>
      <c r="F90" s="50" t="s">
        <v>61</v>
      </c>
      <c r="G90" s="50" t="s">
        <v>61</v>
      </c>
      <c r="H90" s="50" t="s">
        <v>61</v>
      </c>
      <c r="I90" s="50" t="s">
        <v>61</v>
      </c>
      <c r="J90" s="50" t="s">
        <v>61</v>
      </c>
      <c r="K90" s="50" t="s">
        <v>61</v>
      </c>
      <c r="L90" s="50" t="s">
        <v>61</v>
      </c>
      <c r="M90" s="50" t="s">
        <v>61</v>
      </c>
      <c r="N90" s="50" t="s">
        <v>61</v>
      </c>
      <c r="O90" s="54" t="s">
        <v>189</v>
      </c>
      <c r="P90" s="50" t="s">
        <v>63</v>
      </c>
      <c r="Q90" s="50" t="s">
        <v>108</v>
      </c>
      <c r="R90" s="50" t="s">
        <v>63</v>
      </c>
      <c r="S90" s="50" t="s">
        <v>61</v>
      </c>
      <c r="T90" s="50" t="s">
        <v>61</v>
      </c>
      <c r="U90" s="50" t="s">
        <v>61</v>
      </c>
      <c r="V90" s="50" t="s">
        <v>61</v>
      </c>
      <c r="W90" s="50" t="s">
        <v>61</v>
      </c>
      <c r="X90" s="50" t="s">
        <v>61</v>
      </c>
      <c r="Y90" s="50" t="s">
        <v>61</v>
      </c>
      <c r="Z90" s="50" t="s">
        <v>61</v>
      </c>
      <c r="AA90" s="50" t="s">
        <v>61</v>
      </c>
      <c r="AB90" s="52"/>
      <c r="AC90" s="52"/>
      <c r="AD90" s="52"/>
      <c r="AE90" s="52"/>
      <c r="AF90" s="52"/>
      <c r="AG90" s="52"/>
      <c r="AH90" s="52"/>
      <c r="AI90" s="52"/>
      <c r="AJ90" s="52"/>
      <c r="AK90" s="52"/>
      <c r="AL90" s="52"/>
      <c r="AM90" s="52"/>
      <c r="AN90" s="52"/>
      <c r="AO90" s="52"/>
      <c r="AP90" s="52"/>
      <c r="AQ90" s="52"/>
      <c r="AR90" s="52"/>
      <c r="AS90" s="52"/>
      <c r="AT90" s="52"/>
      <c r="AU90" s="52"/>
      <c r="AV90" s="52"/>
      <c r="AW90" s="52"/>
      <c r="AX90" s="52"/>
      <c r="AY90" s="52"/>
      <c r="AZ90" s="52"/>
      <c r="BA90" s="52"/>
      <c r="BB90" s="52"/>
      <c r="BC90" s="52"/>
      <c r="BD90" s="52"/>
      <c r="BE90" s="52"/>
      <c r="BF90" s="52"/>
      <c r="BG90" s="52"/>
      <c r="BH90" s="52"/>
      <c r="BI90" s="52"/>
      <c r="BJ90" s="52"/>
      <c r="BK90" s="52"/>
      <c r="BL90" s="52"/>
      <c r="BM90" s="52"/>
      <c r="BN90" s="52"/>
      <c r="BO90" s="52"/>
      <c r="BP90" s="52"/>
      <c r="BQ90" s="52"/>
      <c r="BR90" s="52"/>
      <c r="BS90" s="52"/>
      <c r="BT90" s="52"/>
      <c r="BU90" s="52"/>
      <c r="BV90" s="52"/>
      <c r="BW90" s="52"/>
      <c r="BX90" s="52"/>
      <c r="BY90" s="52"/>
      <c r="BZ90" s="52"/>
      <c r="CA90" s="52"/>
      <c r="CB90" s="52"/>
      <c r="CC90" s="52"/>
      <c r="CD90" s="52"/>
      <c r="CE90" s="52"/>
      <c r="CF90" s="52"/>
      <c r="CG90" s="52"/>
      <c r="CH90" s="52"/>
      <c r="CI90" s="52"/>
      <c r="CJ90" s="52"/>
      <c r="CK90" s="52"/>
      <c r="CL90" s="52"/>
      <c r="CM90" s="52"/>
      <c r="CN90" s="52"/>
      <c r="CO90" s="52"/>
      <c r="CP90" s="52"/>
      <c r="CQ90" s="52"/>
      <c r="CR90" s="52"/>
      <c r="CS90" s="52"/>
      <c r="CT90" s="52"/>
      <c r="CU90" s="52"/>
      <c r="CV90" s="52"/>
      <c r="CW90" s="52"/>
      <c r="CX90" s="52"/>
      <c r="CY90" s="52"/>
      <c r="CZ90" s="52"/>
      <c r="DA90" s="52"/>
      <c r="DB90" s="52"/>
      <c r="DC90" s="52"/>
      <c r="DD90" s="52"/>
      <c r="DE90" s="52"/>
      <c r="DF90" s="52"/>
      <c r="DG90" s="52"/>
      <c r="DH90" s="52"/>
      <c r="DI90" s="52"/>
      <c r="DJ90" s="52"/>
      <c r="DK90" s="52"/>
      <c r="DL90" s="52"/>
      <c r="DM90" s="52"/>
      <c r="DN90" s="52"/>
      <c r="DO90" s="52"/>
      <c r="DP90" s="52"/>
      <c r="DQ90" s="52"/>
      <c r="DR90" s="52"/>
      <c r="DS90" s="52"/>
      <c r="DT90" s="52"/>
      <c r="DU90" s="52"/>
      <c r="DV90" s="52"/>
      <c r="DW90" s="52"/>
      <c r="DX90" s="52"/>
      <c r="DY90" s="52"/>
      <c r="DZ90" s="52"/>
      <c r="EA90" s="52"/>
      <c r="EB90" s="52"/>
      <c r="EC90" s="52"/>
      <c r="ED90" s="52"/>
      <c r="EE90" s="52"/>
      <c r="EF90" s="52"/>
      <c r="EG90" s="52"/>
      <c r="EH90" s="52"/>
      <c r="EI90" s="52"/>
      <c r="EJ90" s="52"/>
      <c r="EK90" s="52"/>
      <c r="EL90" s="52"/>
      <c r="EM90" s="52"/>
      <c r="EN90" s="52"/>
      <c r="EO90" s="52"/>
      <c r="EP90" s="52"/>
      <c r="EQ90" s="52"/>
      <c r="ER90" s="52"/>
      <c r="ES90" s="52"/>
      <c r="ET90" s="52"/>
      <c r="EU90" s="52"/>
      <c r="EV90" s="52"/>
      <c r="EW90" s="52"/>
      <c r="EX90" s="52"/>
      <c r="EY90" s="52"/>
      <c r="EZ90" s="52"/>
      <c r="FA90" s="52"/>
      <c r="FB90" s="52"/>
      <c r="FC90" s="52"/>
      <c r="FD90" s="52"/>
      <c r="FE90" s="52"/>
      <c r="FF90" s="52"/>
      <c r="FG90" s="52"/>
      <c r="FH90" s="52"/>
      <c r="FI90" s="52"/>
      <c r="FJ90" s="52"/>
      <c r="FK90" s="52"/>
      <c r="FL90" s="52"/>
      <c r="FM90" s="52"/>
      <c r="FN90" s="52"/>
      <c r="FO90" s="52"/>
      <c r="FP90" s="52"/>
      <c r="FQ90" s="52"/>
      <c r="FR90" s="52"/>
      <c r="FS90" s="52"/>
      <c r="FT90" s="52"/>
      <c r="FU90" s="52"/>
      <c r="FV90" s="52"/>
      <c r="FW90" s="52"/>
      <c r="FX90" s="52"/>
      <c r="FY90" s="52"/>
      <c r="FZ90" s="52"/>
      <c r="GA90" s="52"/>
      <c r="GB90" s="52"/>
      <c r="GC90" s="52"/>
      <c r="GD90" s="52"/>
      <c r="GE90" s="52"/>
      <c r="GF90" s="52"/>
      <c r="GG90" s="52"/>
      <c r="GH90" s="52"/>
      <c r="GI90" s="52"/>
      <c r="GJ90" s="52"/>
      <c r="GK90" s="52"/>
      <c r="GL90" s="52"/>
      <c r="GM90" s="52"/>
      <c r="GN90" s="52"/>
      <c r="GO90" s="52"/>
      <c r="GP90" s="52"/>
      <c r="GQ90" s="52"/>
      <c r="GR90" s="52"/>
      <c r="GS90" s="52"/>
      <c r="GT90" s="52"/>
      <c r="GU90" s="52"/>
      <c r="GV90" s="52"/>
      <c r="GW90" s="52"/>
      <c r="GX90" s="52"/>
      <c r="GY90" s="52"/>
      <c r="GZ90" s="52"/>
      <c r="HA90" s="52"/>
      <c r="HB90" s="52"/>
      <c r="HC90" s="52"/>
      <c r="HD90" s="52"/>
      <c r="HE90" s="52"/>
      <c r="HF90" s="52"/>
      <c r="HG90" s="52"/>
      <c r="HH90" s="52"/>
      <c r="HI90" s="52"/>
      <c r="HJ90" s="52"/>
      <c r="HK90" s="52"/>
      <c r="HL90" s="52"/>
      <c r="HM90" s="52"/>
      <c r="HN90" s="52"/>
      <c r="HO90" s="52"/>
      <c r="HP90" s="52"/>
      <c r="HQ90" s="52"/>
      <c r="HR90" s="52"/>
      <c r="HS90" s="52"/>
      <c r="HT90" s="52"/>
      <c r="HU90" s="52"/>
      <c r="HV90" s="52"/>
      <c r="HW90" s="52"/>
      <c r="HX90" s="52"/>
      <c r="HY90" s="52"/>
      <c r="HZ90" s="52"/>
      <c r="IA90" s="52"/>
      <c r="IB90" s="52"/>
      <c r="IC90" s="52"/>
      <c r="ID90" s="52"/>
      <c r="IE90" s="52"/>
      <c r="IF90" s="52"/>
      <c r="IG90" s="52"/>
      <c r="IH90" s="52"/>
      <c r="II90" s="52"/>
      <c r="IJ90" s="52"/>
      <c r="IK90" s="52"/>
      <c r="IL90" s="52"/>
      <c r="IM90" s="52"/>
      <c r="IN90" s="52"/>
      <c r="IO90" s="52"/>
      <c r="IP90" s="52"/>
      <c r="IQ90" s="52"/>
      <c r="IR90" s="52"/>
      <c r="IS90" s="52"/>
      <c r="IT90" s="52"/>
      <c r="IU90" s="52"/>
      <c r="IV90" s="52"/>
      <c r="IW90" s="52"/>
    </row>
    <row r="91" spans="1:257" s="53" customFormat="1" ht="72">
      <c r="A91" s="45" t="s">
        <v>196</v>
      </c>
      <c r="B91" s="62" t="s">
        <v>197</v>
      </c>
      <c r="C91" s="47">
        <v>269709.56</v>
      </c>
      <c r="D91" s="48" t="s">
        <v>77</v>
      </c>
      <c r="E91" s="48" t="s">
        <v>133</v>
      </c>
      <c r="F91" s="50" t="s">
        <v>61</v>
      </c>
      <c r="G91" s="50" t="s">
        <v>61</v>
      </c>
      <c r="H91" s="50" t="s">
        <v>61</v>
      </c>
      <c r="I91" s="50" t="s">
        <v>61</v>
      </c>
      <c r="J91" s="50" t="s">
        <v>61</v>
      </c>
      <c r="K91" s="50" t="s">
        <v>61</v>
      </c>
      <c r="L91" s="50" t="s">
        <v>61</v>
      </c>
      <c r="M91" s="50" t="s">
        <v>61</v>
      </c>
      <c r="N91" s="50" t="s">
        <v>61</v>
      </c>
      <c r="O91" s="54" t="s">
        <v>189</v>
      </c>
      <c r="P91" s="50" t="s">
        <v>63</v>
      </c>
      <c r="Q91" s="50" t="s">
        <v>108</v>
      </c>
      <c r="R91" s="50" t="s">
        <v>63</v>
      </c>
      <c r="S91" s="50" t="s">
        <v>61</v>
      </c>
      <c r="T91" s="50" t="s">
        <v>61</v>
      </c>
      <c r="U91" s="50" t="s">
        <v>61</v>
      </c>
      <c r="V91" s="50" t="s">
        <v>61</v>
      </c>
      <c r="W91" s="50" t="s">
        <v>61</v>
      </c>
      <c r="X91" s="50" t="s">
        <v>61</v>
      </c>
      <c r="Y91" s="50" t="s">
        <v>61</v>
      </c>
      <c r="Z91" s="50" t="s">
        <v>61</v>
      </c>
      <c r="AA91" s="50" t="s">
        <v>61</v>
      </c>
      <c r="AB91" s="52"/>
      <c r="AC91" s="52"/>
      <c r="AD91" s="52"/>
      <c r="AE91" s="52"/>
      <c r="AF91" s="52"/>
      <c r="AG91" s="52"/>
      <c r="AH91" s="52"/>
      <c r="AI91" s="52"/>
      <c r="AJ91" s="52"/>
      <c r="AK91" s="52"/>
      <c r="AL91" s="52"/>
      <c r="AM91" s="52"/>
      <c r="AN91" s="52"/>
      <c r="AO91" s="52"/>
      <c r="AP91" s="52"/>
      <c r="AQ91" s="52"/>
      <c r="AR91" s="52"/>
      <c r="AS91" s="52"/>
      <c r="AT91" s="52"/>
      <c r="AU91" s="52"/>
      <c r="AV91" s="52"/>
      <c r="AW91" s="52"/>
      <c r="AX91" s="52"/>
      <c r="AY91" s="52"/>
      <c r="AZ91" s="52"/>
      <c r="BA91" s="52"/>
      <c r="BB91" s="52"/>
      <c r="BC91" s="52"/>
      <c r="BD91" s="52"/>
      <c r="BE91" s="52"/>
      <c r="BF91" s="52"/>
      <c r="BG91" s="52"/>
      <c r="BH91" s="52"/>
      <c r="BI91" s="52"/>
      <c r="BJ91" s="52"/>
      <c r="BK91" s="52"/>
      <c r="BL91" s="52"/>
      <c r="BM91" s="52"/>
      <c r="BN91" s="52"/>
      <c r="BO91" s="52"/>
      <c r="BP91" s="52"/>
      <c r="BQ91" s="52"/>
      <c r="BR91" s="52"/>
      <c r="BS91" s="52"/>
      <c r="BT91" s="52"/>
      <c r="BU91" s="52"/>
      <c r="BV91" s="52"/>
      <c r="BW91" s="52"/>
      <c r="BX91" s="52"/>
      <c r="BY91" s="52"/>
      <c r="BZ91" s="52"/>
      <c r="CA91" s="52"/>
      <c r="CB91" s="52"/>
      <c r="CC91" s="52"/>
      <c r="CD91" s="52"/>
      <c r="CE91" s="52"/>
      <c r="CF91" s="52"/>
      <c r="CG91" s="52"/>
      <c r="CH91" s="52"/>
      <c r="CI91" s="52"/>
      <c r="CJ91" s="52"/>
      <c r="CK91" s="52"/>
      <c r="CL91" s="52"/>
      <c r="CM91" s="52"/>
      <c r="CN91" s="52"/>
      <c r="CO91" s="52"/>
      <c r="CP91" s="52"/>
      <c r="CQ91" s="52"/>
      <c r="CR91" s="52"/>
      <c r="CS91" s="52"/>
      <c r="CT91" s="52"/>
      <c r="CU91" s="52"/>
      <c r="CV91" s="52"/>
      <c r="CW91" s="52"/>
      <c r="CX91" s="52"/>
      <c r="CY91" s="52"/>
      <c r="CZ91" s="52"/>
      <c r="DA91" s="52"/>
      <c r="DB91" s="52"/>
      <c r="DC91" s="52"/>
      <c r="DD91" s="52"/>
      <c r="DE91" s="52"/>
      <c r="DF91" s="52"/>
      <c r="DG91" s="52"/>
      <c r="DH91" s="52"/>
      <c r="DI91" s="52"/>
      <c r="DJ91" s="52"/>
      <c r="DK91" s="52"/>
      <c r="DL91" s="52"/>
      <c r="DM91" s="52"/>
      <c r="DN91" s="52"/>
      <c r="DO91" s="52"/>
      <c r="DP91" s="52"/>
      <c r="DQ91" s="52"/>
      <c r="DR91" s="52"/>
      <c r="DS91" s="52"/>
      <c r="DT91" s="52"/>
      <c r="DU91" s="52"/>
      <c r="DV91" s="52"/>
      <c r="DW91" s="52"/>
      <c r="DX91" s="52"/>
      <c r="DY91" s="52"/>
      <c r="DZ91" s="52"/>
      <c r="EA91" s="52"/>
      <c r="EB91" s="52"/>
      <c r="EC91" s="52"/>
      <c r="ED91" s="52"/>
      <c r="EE91" s="52"/>
      <c r="EF91" s="52"/>
      <c r="EG91" s="52"/>
      <c r="EH91" s="52"/>
      <c r="EI91" s="52"/>
      <c r="EJ91" s="52"/>
      <c r="EK91" s="52"/>
      <c r="EL91" s="52"/>
      <c r="EM91" s="52"/>
      <c r="EN91" s="52"/>
      <c r="EO91" s="52"/>
      <c r="EP91" s="52"/>
      <c r="EQ91" s="52"/>
      <c r="ER91" s="52"/>
      <c r="ES91" s="52"/>
      <c r="ET91" s="52"/>
      <c r="EU91" s="52"/>
      <c r="EV91" s="52"/>
      <c r="EW91" s="52"/>
      <c r="EX91" s="52"/>
      <c r="EY91" s="52"/>
      <c r="EZ91" s="52"/>
      <c r="FA91" s="52"/>
      <c r="FB91" s="52"/>
      <c r="FC91" s="52"/>
      <c r="FD91" s="52"/>
      <c r="FE91" s="52"/>
      <c r="FF91" s="52"/>
      <c r="FG91" s="52"/>
      <c r="FH91" s="52"/>
      <c r="FI91" s="52"/>
      <c r="FJ91" s="52"/>
      <c r="FK91" s="52"/>
      <c r="FL91" s="52"/>
      <c r="FM91" s="52"/>
      <c r="FN91" s="52"/>
      <c r="FO91" s="52"/>
      <c r="FP91" s="52"/>
      <c r="FQ91" s="52"/>
      <c r="FR91" s="52"/>
      <c r="FS91" s="52"/>
      <c r="FT91" s="52"/>
      <c r="FU91" s="52"/>
      <c r="FV91" s="52"/>
      <c r="FW91" s="52"/>
      <c r="FX91" s="52"/>
      <c r="FY91" s="52"/>
      <c r="FZ91" s="52"/>
      <c r="GA91" s="52"/>
      <c r="GB91" s="52"/>
      <c r="GC91" s="52"/>
      <c r="GD91" s="52"/>
      <c r="GE91" s="52"/>
      <c r="GF91" s="52"/>
      <c r="GG91" s="52"/>
      <c r="GH91" s="52"/>
      <c r="GI91" s="52"/>
      <c r="GJ91" s="52"/>
      <c r="GK91" s="52"/>
      <c r="GL91" s="52"/>
      <c r="GM91" s="52"/>
      <c r="GN91" s="52"/>
      <c r="GO91" s="52"/>
      <c r="GP91" s="52"/>
      <c r="GQ91" s="52"/>
      <c r="GR91" s="52"/>
      <c r="GS91" s="52"/>
      <c r="GT91" s="52"/>
      <c r="GU91" s="52"/>
      <c r="GV91" s="52"/>
      <c r="GW91" s="52"/>
      <c r="GX91" s="52"/>
      <c r="GY91" s="52"/>
      <c r="GZ91" s="52"/>
      <c r="HA91" s="52"/>
      <c r="HB91" s="52"/>
      <c r="HC91" s="52"/>
      <c r="HD91" s="52"/>
      <c r="HE91" s="52"/>
      <c r="HF91" s="52"/>
      <c r="HG91" s="52"/>
      <c r="HH91" s="52"/>
      <c r="HI91" s="52"/>
      <c r="HJ91" s="52"/>
      <c r="HK91" s="52"/>
      <c r="HL91" s="52"/>
      <c r="HM91" s="52"/>
      <c r="HN91" s="52"/>
      <c r="HO91" s="52"/>
      <c r="HP91" s="52"/>
      <c r="HQ91" s="52"/>
      <c r="HR91" s="52"/>
      <c r="HS91" s="52"/>
      <c r="HT91" s="52"/>
      <c r="HU91" s="52"/>
      <c r="HV91" s="52"/>
      <c r="HW91" s="52"/>
      <c r="HX91" s="52"/>
      <c r="HY91" s="52"/>
      <c r="HZ91" s="52"/>
      <c r="IA91" s="52"/>
      <c r="IB91" s="52"/>
      <c r="IC91" s="52"/>
      <c r="ID91" s="52"/>
      <c r="IE91" s="52"/>
      <c r="IF91" s="52"/>
      <c r="IG91" s="52"/>
      <c r="IH91" s="52"/>
      <c r="II91" s="52"/>
      <c r="IJ91" s="52"/>
      <c r="IK91" s="52"/>
      <c r="IL91" s="52"/>
      <c r="IM91" s="52"/>
      <c r="IN91" s="52"/>
      <c r="IO91" s="52"/>
      <c r="IP91" s="52"/>
      <c r="IQ91" s="52"/>
      <c r="IR91" s="52"/>
      <c r="IS91" s="52"/>
      <c r="IT91" s="52"/>
      <c r="IU91" s="52"/>
      <c r="IV91" s="52"/>
      <c r="IW91" s="52"/>
    </row>
    <row r="92" spans="1:257" s="53" customFormat="1" ht="48">
      <c r="A92" s="45" t="s">
        <v>198</v>
      </c>
      <c r="B92" s="62" t="s">
        <v>199</v>
      </c>
      <c r="C92" s="47">
        <v>138742.95000000001</v>
      </c>
      <c r="D92" s="48" t="s">
        <v>77</v>
      </c>
      <c r="E92" s="48" t="s">
        <v>133</v>
      </c>
      <c r="F92" s="50" t="s">
        <v>61</v>
      </c>
      <c r="G92" s="50" t="s">
        <v>61</v>
      </c>
      <c r="H92" s="50" t="s">
        <v>61</v>
      </c>
      <c r="I92" s="50" t="s">
        <v>61</v>
      </c>
      <c r="J92" s="50" t="s">
        <v>61</v>
      </c>
      <c r="K92" s="50" t="s">
        <v>61</v>
      </c>
      <c r="L92" s="50" t="s">
        <v>61</v>
      </c>
      <c r="M92" s="50" t="s">
        <v>61</v>
      </c>
      <c r="N92" s="50" t="s">
        <v>61</v>
      </c>
      <c r="O92" s="54" t="s">
        <v>189</v>
      </c>
      <c r="P92" s="50" t="s">
        <v>63</v>
      </c>
      <c r="Q92" s="50" t="s">
        <v>108</v>
      </c>
      <c r="R92" s="50" t="s">
        <v>63</v>
      </c>
      <c r="S92" s="50" t="s">
        <v>61</v>
      </c>
      <c r="T92" s="50" t="s">
        <v>61</v>
      </c>
      <c r="U92" s="50" t="s">
        <v>61</v>
      </c>
      <c r="V92" s="50" t="s">
        <v>61</v>
      </c>
      <c r="W92" s="50" t="s">
        <v>61</v>
      </c>
      <c r="X92" s="50" t="s">
        <v>61</v>
      </c>
      <c r="Y92" s="50" t="s">
        <v>61</v>
      </c>
      <c r="Z92" s="50" t="s">
        <v>61</v>
      </c>
      <c r="AA92" s="50" t="s">
        <v>61</v>
      </c>
      <c r="AB92" s="52"/>
      <c r="AC92" s="52"/>
      <c r="AD92" s="52"/>
      <c r="AE92" s="52"/>
      <c r="AF92" s="52"/>
      <c r="AG92" s="52"/>
      <c r="AH92" s="52"/>
      <c r="AI92" s="52"/>
      <c r="AJ92" s="52"/>
      <c r="AK92" s="52"/>
      <c r="AL92" s="52"/>
      <c r="AM92" s="52"/>
      <c r="AN92" s="52"/>
      <c r="AO92" s="52"/>
      <c r="AP92" s="52"/>
      <c r="AQ92" s="52"/>
      <c r="AR92" s="52"/>
      <c r="AS92" s="52"/>
      <c r="AT92" s="52"/>
      <c r="AU92" s="52"/>
      <c r="AV92" s="52"/>
      <c r="AW92" s="52"/>
      <c r="AX92" s="52"/>
      <c r="AY92" s="52"/>
      <c r="AZ92" s="52"/>
      <c r="BA92" s="52"/>
      <c r="BB92" s="52"/>
      <c r="BC92" s="52"/>
      <c r="BD92" s="52"/>
      <c r="BE92" s="52"/>
      <c r="BF92" s="52"/>
      <c r="BG92" s="52"/>
      <c r="BH92" s="52"/>
      <c r="BI92" s="52"/>
      <c r="BJ92" s="52"/>
      <c r="BK92" s="52"/>
      <c r="BL92" s="52"/>
      <c r="BM92" s="52"/>
      <c r="BN92" s="52"/>
      <c r="BO92" s="52"/>
      <c r="BP92" s="52"/>
      <c r="BQ92" s="52"/>
      <c r="BR92" s="52"/>
      <c r="BS92" s="52"/>
      <c r="BT92" s="52"/>
      <c r="BU92" s="52"/>
      <c r="BV92" s="52"/>
      <c r="BW92" s="52"/>
      <c r="BX92" s="52"/>
      <c r="BY92" s="52"/>
      <c r="BZ92" s="52"/>
      <c r="CA92" s="52"/>
      <c r="CB92" s="52"/>
      <c r="CC92" s="52"/>
      <c r="CD92" s="52"/>
      <c r="CE92" s="52"/>
      <c r="CF92" s="52"/>
      <c r="CG92" s="52"/>
      <c r="CH92" s="52"/>
      <c r="CI92" s="52"/>
      <c r="CJ92" s="52"/>
      <c r="CK92" s="52"/>
      <c r="CL92" s="52"/>
      <c r="CM92" s="52"/>
      <c r="CN92" s="52"/>
      <c r="CO92" s="52"/>
      <c r="CP92" s="52"/>
      <c r="CQ92" s="52"/>
      <c r="CR92" s="52"/>
      <c r="CS92" s="52"/>
      <c r="CT92" s="52"/>
      <c r="CU92" s="52"/>
      <c r="CV92" s="52"/>
      <c r="CW92" s="52"/>
      <c r="CX92" s="52"/>
      <c r="CY92" s="52"/>
      <c r="CZ92" s="52"/>
      <c r="DA92" s="52"/>
      <c r="DB92" s="52"/>
      <c r="DC92" s="52"/>
      <c r="DD92" s="52"/>
      <c r="DE92" s="52"/>
      <c r="DF92" s="52"/>
      <c r="DG92" s="52"/>
      <c r="DH92" s="52"/>
      <c r="DI92" s="52"/>
      <c r="DJ92" s="52"/>
      <c r="DK92" s="52"/>
      <c r="DL92" s="52"/>
      <c r="DM92" s="52"/>
      <c r="DN92" s="52"/>
      <c r="DO92" s="52"/>
      <c r="DP92" s="52"/>
      <c r="DQ92" s="52"/>
      <c r="DR92" s="52"/>
      <c r="DS92" s="52"/>
      <c r="DT92" s="52"/>
      <c r="DU92" s="52"/>
      <c r="DV92" s="52"/>
      <c r="DW92" s="52"/>
      <c r="DX92" s="52"/>
      <c r="DY92" s="52"/>
      <c r="DZ92" s="52"/>
      <c r="EA92" s="52"/>
      <c r="EB92" s="52"/>
      <c r="EC92" s="52"/>
      <c r="ED92" s="52"/>
      <c r="EE92" s="52"/>
      <c r="EF92" s="52"/>
      <c r="EG92" s="52"/>
      <c r="EH92" s="52"/>
      <c r="EI92" s="52"/>
      <c r="EJ92" s="52"/>
      <c r="EK92" s="52"/>
      <c r="EL92" s="52"/>
      <c r="EM92" s="52"/>
      <c r="EN92" s="52"/>
      <c r="EO92" s="52"/>
      <c r="EP92" s="52"/>
      <c r="EQ92" s="52"/>
      <c r="ER92" s="52"/>
      <c r="ES92" s="52"/>
      <c r="ET92" s="52"/>
      <c r="EU92" s="52"/>
      <c r="EV92" s="52"/>
      <c r="EW92" s="52"/>
      <c r="EX92" s="52"/>
      <c r="EY92" s="52"/>
      <c r="EZ92" s="52"/>
      <c r="FA92" s="52"/>
      <c r="FB92" s="52"/>
      <c r="FC92" s="52"/>
      <c r="FD92" s="52"/>
      <c r="FE92" s="52"/>
      <c r="FF92" s="52"/>
      <c r="FG92" s="52"/>
      <c r="FH92" s="52"/>
      <c r="FI92" s="52"/>
      <c r="FJ92" s="52"/>
      <c r="FK92" s="52"/>
      <c r="FL92" s="52"/>
      <c r="FM92" s="52"/>
      <c r="FN92" s="52"/>
      <c r="FO92" s="52"/>
      <c r="FP92" s="52"/>
      <c r="FQ92" s="52"/>
      <c r="FR92" s="52"/>
      <c r="FS92" s="52"/>
      <c r="FT92" s="52"/>
      <c r="FU92" s="52"/>
      <c r="FV92" s="52"/>
      <c r="FW92" s="52"/>
      <c r="FX92" s="52"/>
      <c r="FY92" s="52"/>
      <c r="FZ92" s="52"/>
      <c r="GA92" s="52"/>
      <c r="GB92" s="52"/>
      <c r="GC92" s="52"/>
      <c r="GD92" s="52"/>
      <c r="GE92" s="52"/>
      <c r="GF92" s="52"/>
      <c r="GG92" s="52"/>
      <c r="GH92" s="52"/>
      <c r="GI92" s="52"/>
      <c r="GJ92" s="52"/>
      <c r="GK92" s="52"/>
      <c r="GL92" s="52"/>
      <c r="GM92" s="52"/>
      <c r="GN92" s="52"/>
      <c r="GO92" s="52"/>
      <c r="GP92" s="52"/>
      <c r="GQ92" s="52"/>
      <c r="GR92" s="52"/>
      <c r="GS92" s="52"/>
      <c r="GT92" s="52"/>
      <c r="GU92" s="52"/>
      <c r="GV92" s="52"/>
      <c r="GW92" s="52"/>
      <c r="GX92" s="52"/>
      <c r="GY92" s="52"/>
      <c r="GZ92" s="52"/>
      <c r="HA92" s="52"/>
      <c r="HB92" s="52"/>
      <c r="HC92" s="52"/>
      <c r="HD92" s="52"/>
      <c r="HE92" s="52"/>
      <c r="HF92" s="52"/>
      <c r="HG92" s="52"/>
      <c r="HH92" s="52"/>
      <c r="HI92" s="52"/>
      <c r="HJ92" s="52"/>
      <c r="HK92" s="52"/>
      <c r="HL92" s="52"/>
      <c r="HM92" s="52"/>
      <c r="HN92" s="52"/>
      <c r="HO92" s="52"/>
      <c r="HP92" s="52"/>
      <c r="HQ92" s="52"/>
      <c r="HR92" s="52"/>
      <c r="HS92" s="52"/>
      <c r="HT92" s="52"/>
      <c r="HU92" s="52"/>
      <c r="HV92" s="52"/>
      <c r="HW92" s="52"/>
      <c r="HX92" s="52"/>
      <c r="HY92" s="52"/>
      <c r="HZ92" s="52"/>
      <c r="IA92" s="52"/>
      <c r="IB92" s="52"/>
      <c r="IC92" s="52"/>
      <c r="ID92" s="52"/>
      <c r="IE92" s="52"/>
      <c r="IF92" s="52"/>
      <c r="IG92" s="52"/>
      <c r="IH92" s="52"/>
      <c r="II92" s="52"/>
      <c r="IJ92" s="52"/>
      <c r="IK92" s="52"/>
      <c r="IL92" s="52"/>
      <c r="IM92" s="52"/>
      <c r="IN92" s="52"/>
      <c r="IO92" s="52"/>
      <c r="IP92" s="52"/>
      <c r="IQ92" s="52"/>
      <c r="IR92" s="52"/>
      <c r="IS92" s="52"/>
      <c r="IT92" s="52"/>
      <c r="IU92" s="52"/>
      <c r="IV92" s="52"/>
      <c r="IW92" s="52"/>
    </row>
    <row r="93" spans="1:257" s="53" customFormat="1" ht="60">
      <c r="A93" s="45" t="s">
        <v>200</v>
      </c>
      <c r="B93" s="62" t="s">
        <v>201</v>
      </c>
      <c r="C93" s="47">
        <v>240885.84</v>
      </c>
      <c r="D93" s="48" t="s">
        <v>77</v>
      </c>
      <c r="E93" s="48" t="s">
        <v>143</v>
      </c>
      <c r="F93" s="50" t="s">
        <v>61</v>
      </c>
      <c r="G93" s="50" t="s">
        <v>61</v>
      </c>
      <c r="H93" s="50" t="s">
        <v>61</v>
      </c>
      <c r="I93" s="50" t="s">
        <v>61</v>
      </c>
      <c r="J93" s="50" t="s">
        <v>61</v>
      </c>
      <c r="K93" s="50" t="s">
        <v>61</v>
      </c>
      <c r="L93" s="50" t="s">
        <v>61</v>
      </c>
      <c r="M93" s="50" t="s">
        <v>61</v>
      </c>
      <c r="N93" s="50" t="s">
        <v>61</v>
      </c>
      <c r="O93" s="54" t="s">
        <v>189</v>
      </c>
      <c r="P93" s="50" t="s">
        <v>63</v>
      </c>
      <c r="Q93" s="50" t="s">
        <v>108</v>
      </c>
      <c r="R93" s="50" t="s">
        <v>63</v>
      </c>
      <c r="S93" s="50" t="s">
        <v>61</v>
      </c>
      <c r="T93" s="50" t="s">
        <v>61</v>
      </c>
      <c r="U93" s="50" t="s">
        <v>61</v>
      </c>
      <c r="V93" s="50" t="s">
        <v>61</v>
      </c>
      <c r="W93" s="50" t="s">
        <v>61</v>
      </c>
      <c r="X93" s="50" t="s">
        <v>61</v>
      </c>
      <c r="Y93" s="50" t="s">
        <v>61</v>
      </c>
      <c r="Z93" s="50" t="s">
        <v>61</v>
      </c>
      <c r="AA93" s="50" t="s">
        <v>61</v>
      </c>
      <c r="AB93" s="52"/>
      <c r="AC93" s="52"/>
      <c r="AD93" s="52"/>
      <c r="AE93" s="52"/>
      <c r="AF93" s="52"/>
      <c r="AG93" s="52"/>
      <c r="AH93" s="52"/>
      <c r="AI93" s="52"/>
      <c r="AJ93" s="52"/>
      <c r="AK93" s="52"/>
      <c r="AL93" s="52"/>
      <c r="AM93" s="52"/>
      <c r="AN93" s="52"/>
      <c r="AO93" s="52"/>
      <c r="AP93" s="52"/>
      <c r="AQ93" s="52"/>
      <c r="AR93" s="52"/>
      <c r="AS93" s="52"/>
      <c r="AT93" s="52"/>
      <c r="AU93" s="52"/>
      <c r="AV93" s="52"/>
      <c r="AW93" s="52"/>
      <c r="AX93" s="52"/>
      <c r="AY93" s="52"/>
      <c r="AZ93" s="52"/>
      <c r="BA93" s="52"/>
      <c r="BB93" s="52"/>
      <c r="BC93" s="52"/>
      <c r="BD93" s="52"/>
      <c r="BE93" s="52"/>
      <c r="BF93" s="52"/>
      <c r="BG93" s="52"/>
      <c r="BH93" s="52"/>
      <c r="BI93" s="52"/>
      <c r="BJ93" s="52"/>
      <c r="BK93" s="52"/>
      <c r="BL93" s="52"/>
      <c r="BM93" s="52"/>
      <c r="BN93" s="52"/>
      <c r="BO93" s="52"/>
      <c r="BP93" s="52"/>
      <c r="BQ93" s="52"/>
      <c r="BR93" s="52"/>
      <c r="BS93" s="52"/>
      <c r="BT93" s="52"/>
      <c r="BU93" s="52"/>
      <c r="BV93" s="52"/>
      <c r="BW93" s="52"/>
      <c r="BX93" s="52"/>
      <c r="BY93" s="52"/>
      <c r="BZ93" s="52"/>
      <c r="CA93" s="52"/>
      <c r="CB93" s="52"/>
      <c r="CC93" s="52"/>
      <c r="CD93" s="52"/>
      <c r="CE93" s="52"/>
      <c r="CF93" s="52"/>
      <c r="CG93" s="52"/>
      <c r="CH93" s="52"/>
      <c r="CI93" s="52"/>
      <c r="CJ93" s="52"/>
      <c r="CK93" s="52"/>
      <c r="CL93" s="52"/>
      <c r="CM93" s="52"/>
      <c r="CN93" s="52"/>
      <c r="CO93" s="52"/>
      <c r="CP93" s="52"/>
      <c r="CQ93" s="52"/>
      <c r="CR93" s="52"/>
      <c r="CS93" s="52"/>
      <c r="CT93" s="52"/>
      <c r="CU93" s="52"/>
      <c r="CV93" s="52"/>
      <c r="CW93" s="52"/>
      <c r="CX93" s="52"/>
      <c r="CY93" s="52"/>
      <c r="CZ93" s="52"/>
      <c r="DA93" s="52"/>
      <c r="DB93" s="52"/>
      <c r="DC93" s="52"/>
      <c r="DD93" s="52"/>
      <c r="DE93" s="52"/>
      <c r="DF93" s="52"/>
      <c r="DG93" s="52"/>
      <c r="DH93" s="52"/>
      <c r="DI93" s="52"/>
      <c r="DJ93" s="52"/>
      <c r="DK93" s="52"/>
      <c r="DL93" s="52"/>
      <c r="DM93" s="52"/>
      <c r="DN93" s="52"/>
      <c r="DO93" s="52"/>
      <c r="DP93" s="52"/>
      <c r="DQ93" s="52"/>
      <c r="DR93" s="52"/>
      <c r="DS93" s="52"/>
      <c r="DT93" s="52"/>
      <c r="DU93" s="52"/>
      <c r="DV93" s="52"/>
      <c r="DW93" s="52"/>
      <c r="DX93" s="52"/>
      <c r="DY93" s="52"/>
      <c r="DZ93" s="52"/>
      <c r="EA93" s="52"/>
      <c r="EB93" s="52"/>
      <c r="EC93" s="52"/>
      <c r="ED93" s="52"/>
      <c r="EE93" s="52"/>
      <c r="EF93" s="52"/>
      <c r="EG93" s="52"/>
      <c r="EH93" s="52"/>
      <c r="EI93" s="52"/>
      <c r="EJ93" s="52"/>
      <c r="EK93" s="52"/>
      <c r="EL93" s="52"/>
      <c r="EM93" s="52"/>
      <c r="EN93" s="52"/>
      <c r="EO93" s="52"/>
      <c r="EP93" s="52"/>
      <c r="EQ93" s="52"/>
      <c r="ER93" s="52"/>
      <c r="ES93" s="52"/>
      <c r="ET93" s="52"/>
      <c r="EU93" s="52"/>
      <c r="EV93" s="52"/>
      <c r="EW93" s="52"/>
      <c r="EX93" s="52"/>
      <c r="EY93" s="52"/>
      <c r="EZ93" s="52"/>
      <c r="FA93" s="52"/>
      <c r="FB93" s="52"/>
      <c r="FC93" s="52"/>
      <c r="FD93" s="52"/>
      <c r="FE93" s="52"/>
      <c r="FF93" s="52"/>
      <c r="FG93" s="52"/>
      <c r="FH93" s="52"/>
      <c r="FI93" s="52"/>
      <c r="FJ93" s="52"/>
      <c r="FK93" s="52"/>
      <c r="FL93" s="52"/>
      <c r="FM93" s="52"/>
      <c r="FN93" s="52"/>
      <c r="FO93" s="52"/>
      <c r="FP93" s="52"/>
      <c r="FQ93" s="52"/>
      <c r="FR93" s="52"/>
      <c r="FS93" s="52"/>
      <c r="FT93" s="52"/>
      <c r="FU93" s="52"/>
      <c r="FV93" s="52"/>
      <c r="FW93" s="52"/>
      <c r="FX93" s="52"/>
      <c r="FY93" s="52"/>
      <c r="FZ93" s="52"/>
      <c r="GA93" s="52"/>
      <c r="GB93" s="52"/>
      <c r="GC93" s="52"/>
      <c r="GD93" s="52"/>
      <c r="GE93" s="52"/>
      <c r="GF93" s="52"/>
      <c r="GG93" s="52"/>
      <c r="GH93" s="52"/>
      <c r="GI93" s="52"/>
      <c r="GJ93" s="52"/>
      <c r="GK93" s="52"/>
      <c r="GL93" s="52"/>
      <c r="GM93" s="52"/>
      <c r="GN93" s="52"/>
      <c r="GO93" s="52"/>
      <c r="GP93" s="52"/>
      <c r="GQ93" s="52"/>
      <c r="GR93" s="52"/>
      <c r="GS93" s="52"/>
      <c r="GT93" s="52"/>
      <c r="GU93" s="52"/>
      <c r="GV93" s="52"/>
      <c r="GW93" s="52"/>
      <c r="GX93" s="52"/>
      <c r="GY93" s="52"/>
      <c r="GZ93" s="52"/>
      <c r="HA93" s="52"/>
      <c r="HB93" s="52"/>
      <c r="HC93" s="52"/>
      <c r="HD93" s="52"/>
      <c r="HE93" s="52"/>
      <c r="HF93" s="52"/>
      <c r="HG93" s="52"/>
      <c r="HH93" s="52"/>
      <c r="HI93" s="52"/>
      <c r="HJ93" s="52"/>
      <c r="HK93" s="52"/>
      <c r="HL93" s="52"/>
      <c r="HM93" s="52"/>
      <c r="HN93" s="52"/>
      <c r="HO93" s="52"/>
      <c r="HP93" s="52"/>
      <c r="HQ93" s="52"/>
      <c r="HR93" s="52"/>
      <c r="HS93" s="52"/>
      <c r="HT93" s="52"/>
      <c r="HU93" s="52"/>
      <c r="HV93" s="52"/>
      <c r="HW93" s="52"/>
      <c r="HX93" s="52"/>
      <c r="HY93" s="52"/>
      <c r="HZ93" s="52"/>
      <c r="IA93" s="52"/>
      <c r="IB93" s="52"/>
      <c r="IC93" s="52"/>
      <c r="ID93" s="52"/>
      <c r="IE93" s="52"/>
      <c r="IF93" s="52"/>
      <c r="IG93" s="52"/>
      <c r="IH93" s="52"/>
      <c r="II93" s="52"/>
      <c r="IJ93" s="52"/>
      <c r="IK93" s="52"/>
      <c r="IL93" s="52"/>
      <c r="IM93" s="52"/>
      <c r="IN93" s="52"/>
      <c r="IO93" s="52"/>
      <c r="IP93" s="52"/>
      <c r="IQ93" s="52"/>
      <c r="IR93" s="52"/>
      <c r="IS93" s="52"/>
      <c r="IT93" s="52"/>
      <c r="IU93" s="52"/>
      <c r="IV93" s="52"/>
      <c r="IW93" s="52"/>
    </row>
    <row r="94" spans="1:257" s="53" customFormat="1" ht="48">
      <c r="A94" s="45" t="s">
        <v>202</v>
      </c>
      <c r="B94" s="62" t="s">
        <v>203</v>
      </c>
      <c r="C94" s="47">
        <v>791951</v>
      </c>
      <c r="D94" s="48" t="s">
        <v>59</v>
      </c>
      <c r="E94" s="48" t="s">
        <v>130</v>
      </c>
      <c r="F94" s="50" t="s">
        <v>61</v>
      </c>
      <c r="G94" s="50" t="s">
        <v>61</v>
      </c>
      <c r="H94" s="50" t="s">
        <v>61</v>
      </c>
      <c r="I94" s="50" t="s">
        <v>61</v>
      </c>
      <c r="J94" s="50" t="s">
        <v>61</v>
      </c>
      <c r="K94" s="50" t="s">
        <v>61</v>
      </c>
      <c r="L94" s="50" t="s">
        <v>61</v>
      </c>
      <c r="M94" s="50" t="s">
        <v>61</v>
      </c>
      <c r="N94" s="50" t="s">
        <v>61</v>
      </c>
      <c r="O94" s="54" t="s">
        <v>189</v>
      </c>
      <c r="P94" s="50" t="s">
        <v>63</v>
      </c>
      <c r="Q94" s="50" t="s">
        <v>108</v>
      </c>
      <c r="R94" s="50" t="s">
        <v>63</v>
      </c>
      <c r="S94" s="50" t="s">
        <v>61</v>
      </c>
      <c r="T94" s="50" t="s">
        <v>61</v>
      </c>
      <c r="U94" s="50" t="s">
        <v>61</v>
      </c>
      <c r="V94" s="50" t="s">
        <v>61</v>
      </c>
      <c r="W94" s="50" t="s">
        <v>61</v>
      </c>
      <c r="X94" s="50" t="s">
        <v>61</v>
      </c>
      <c r="Y94" s="50" t="s">
        <v>61</v>
      </c>
      <c r="Z94" s="50" t="s">
        <v>61</v>
      </c>
      <c r="AA94" s="50" t="s">
        <v>61</v>
      </c>
      <c r="AB94" s="52"/>
      <c r="AC94" s="52"/>
      <c r="AD94" s="52"/>
      <c r="AE94" s="52"/>
      <c r="AF94" s="52"/>
      <c r="AG94" s="52"/>
      <c r="AH94" s="52"/>
      <c r="AI94" s="52"/>
      <c r="AJ94" s="52"/>
      <c r="AK94" s="52"/>
      <c r="AL94" s="52"/>
      <c r="AM94" s="52"/>
      <c r="AN94" s="52"/>
      <c r="AO94" s="52"/>
      <c r="AP94" s="52"/>
      <c r="AQ94" s="52"/>
      <c r="AR94" s="52"/>
      <c r="AS94" s="52"/>
      <c r="AT94" s="52"/>
      <c r="AU94" s="52"/>
      <c r="AV94" s="52"/>
      <c r="AW94" s="52"/>
      <c r="AX94" s="52"/>
      <c r="AY94" s="52"/>
      <c r="AZ94" s="52"/>
      <c r="BA94" s="52"/>
      <c r="BB94" s="52"/>
      <c r="BC94" s="52"/>
      <c r="BD94" s="52"/>
      <c r="BE94" s="52"/>
      <c r="BF94" s="52"/>
      <c r="BG94" s="52"/>
      <c r="BH94" s="52"/>
      <c r="BI94" s="52"/>
      <c r="BJ94" s="52"/>
      <c r="BK94" s="52"/>
      <c r="BL94" s="52"/>
      <c r="BM94" s="52"/>
      <c r="BN94" s="52"/>
      <c r="BO94" s="52"/>
      <c r="BP94" s="52"/>
      <c r="BQ94" s="52"/>
      <c r="BR94" s="52"/>
      <c r="BS94" s="52"/>
      <c r="BT94" s="52"/>
      <c r="BU94" s="52"/>
      <c r="BV94" s="52"/>
      <c r="BW94" s="52"/>
      <c r="BX94" s="52"/>
      <c r="BY94" s="52"/>
      <c r="BZ94" s="52"/>
      <c r="CA94" s="52"/>
      <c r="CB94" s="52"/>
      <c r="CC94" s="52"/>
      <c r="CD94" s="52"/>
      <c r="CE94" s="52"/>
      <c r="CF94" s="52"/>
      <c r="CG94" s="52"/>
      <c r="CH94" s="52"/>
      <c r="CI94" s="52"/>
      <c r="CJ94" s="52"/>
      <c r="CK94" s="52"/>
      <c r="CL94" s="52"/>
      <c r="CM94" s="52"/>
      <c r="CN94" s="52"/>
      <c r="CO94" s="52"/>
      <c r="CP94" s="52"/>
      <c r="CQ94" s="52"/>
      <c r="CR94" s="52"/>
      <c r="CS94" s="52"/>
      <c r="CT94" s="52"/>
      <c r="CU94" s="52"/>
      <c r="CV94" s="52"/>
      <c r="CW94" s="52"/>
      <c r="CX94" s="52"/>
      <c r="CY94" s="52"/>
      <c r="CZ94" s="52"/>
      <c r="DA94" s="52"/>
      <c r="DB94" s="52"/>
      <c r="DC94" s="52"/>
      <c r="DD94" s="52"/>
      <c r="DE94" s="52"/>
      <c r="DF94" s="52"/>
      <c r="DG94" s="52"/>
      <c r="DH94" s="52"/>
      <c r="DI94" s="52"/>
      <c r="DJ94" s="52"/>
      <c r="DK94" s="52"/>
      <c r="DL94" s="52"/>
      <c r="DM94" s="52"/>
      <c r="DN94" s="52"/>
      <c r="DO94" s="52"/>
      <c r="DP94" s="52"/>
      <c r="DQ94" s="52"/>
      <c r="DR94" s="52"/>
      <c r="DS94" s="52"/>
      <c r="DT94" s="52"/>
      <c r="DU94" s="52"/>
      <c r="DV94" s="52"/>
      <c r="DW94" s="52"/>
      <c r="DX94" s="52"/>
      <c r="DY94" s="52"/>
      <c r="DZ94" s="52"/>
      <c r="EA94" s="52"/>
      <c r="EB94" s="52"/>
      <c r="EC94" s="52"/>
      <c r="ED94" s="52"/>
      <c r="EE94" s="52"/>
      <c r="EF94" s="52"/>
      <c r="EG94" s="52"/>
      <c r="EH94" s="52"/>
      <c r="EI94" s="52"/>
      <c r="EJ94" s="52"/>
      <c r="EK94" s="52"/>
      <c r="EL94" s="52"/>
      <c r="EM94" s="52"/>
      <c r="EN94" s="52"/>
      <c r="EO94" s="52"/>
      <c r="EP94" s="52"/>
      <c r="EQ94" s="52"/>
      <c r="ER94" s="52"/>
      <c r="ES94" s="52"/>
      <c r="ET94" s="52"/>
      <c r="EU94" s="52"/>
      <c r="EV94" s="52"/>
      <c r="EW94" s="52"/>
      <c r="EX94" s="52"/>
      <c r="EY94" s="52"/>
      <c r="EZ94" s="52"/>
      <c r="FA94" s="52"/>
      <c r="FB94" s="52"/>
      <c r="FC94" s="52"/>
      <c r="FD94" s="52"/>
      <c r="FE94" s="52"/>
      <c r="FF94" s="52"/>
      <c r="FG94" s="52"/>
      <c r="FH94" s="52"/>
      <c r="FI94" s="52"/>
      <c r="FJ94" s="52"/>
      <c r="FK94" s="52"/>
      <c r="FL94" s="52"/>
      <c r="FM94" s="52"/>
      <c r="FN94" s="52"/>
      <c r="FO94" s="52"/>
      <c r="FP94" s="52"/>
      <c r="FQ94" s="52"/>
      <c r="FR94" s="52"/>
      <c r="FS94" s="52"/>
      <c r="FT94" s="52"/>
      <c r="FU94" s="52"/>
      <c r="FV94" s="52"/>
      <c r="FW94" s="52"/>
      <c r="FX94" s="52"/>
      <c r="FY94" s="52"/>
      <c r="FZ94" s="52"/>
      <c r="GA94" s="52"/>
      <c r="GB94" s="52"/>
      <c r="GC94" s="52"/>
      <c r="GD94" s="52"/>
      <c r="GE94" s="52"/>
      <c r="GF94" s="52"/>
      <c r="GG94" s="52"/>
      <c r="GH94" s="52"/>
      <c r="GI94" s="52"/>
      <c r="GJ94" s="52"/>
      <c r="GK94" s="52"/>
      <c r="GL94" s="52"/>
      <c r="GM94" s="52"/>
      <c r="GN94" s="52"/>
      <c r="GO94" s="52"/>
      <c r="GP94" s="52"/>
      <c r="GQ94" s="52"/>
      <c r="GR94" s="52"/>
      <c r="GS94" s="52"/>
      <c r="GT94" s="52"/>
      <c r="GU94" s="52"/>
      <c r="GV94" s="52"/>
      <c r="GW94" s="52"/>
      <c r="GX94" s="52"/>
      <c r="GY94" s="52"/>
      <c r="GZ94" s="52"/>
      <c r="HA94" s="52"/>
      <c r="HB94" s="52"/>
      <c r="HC94" s="52"/>
      <c r="HD94" s="52"/>
      <c r="HE94" s="52"/>
      <c r="HF94" s="52"/>
      <c r="HG94" s="52"/>
      <c r="HH94" s="52"/>
      <c r="HI94" s="52"/>
      <c r="HJ94" s="52"/>
      <c r="HK94" s="52"/>
      <c r="HL94" s="52"/>
      <c r="HM94" s="52"/>
      <c r="HN94" s="52"/>
      <c r="HO94" s="52"/>
      <c r="HP94" s="52"/>
      <c r="HQ94" s="52"/>
      <c r="HR94" s="52"/>
      <c r="HS94" s="52"/>
      <c r="HT94" s="52"/>
      <c r="HU94" s="52"/>
      <c r="HV94" s="52"/>
      <c r="HW94" s="52"/>
      <c r="HX94" s="52"/>
      <c r="HY94" s="52"/>
      <c r="HZ94" s="52"/>
      <c r="IA94" s="52"/>
      <c r="IB94" s="52"/>
      <c r="IC94" s="52"/>
      <c r="ID94" s="52"/>
      <c r="IE94" s="52"/>
      <c r="IF94" s="52"/>
      <c r="IG94" s="52"/>
      <c r="IH94" s="52"/>
      <c r="II94" s="52"/>
      <c r="IJ94" s="52"/>
      <c r="IK94" s="52"/>
      <c r="IL94" s="52"/>
      <c r="IM94" s="52"/>
      <c r="IN94" s="52"/>
      <c r="IO94" s="52"/>
      <c r="IP94" s="52"/>
      <c r="IQ94" s="52"/>
      <c r="IR94" s="52"/>
      <c r="IS94" s="52"/>
      <c r="IT94" s="52"/>
      <c r="IU94" s="52"/>
      <c r="IV94" s="52"/>
      <c r="IW94" s="52"/>
    </row>
    <row r="95" spans="1:257" s="53" customFormat="1" ht="48">
      <c r="A95" s="45" t="s">
        <v>204</v>
      </c>
      <c r="B95" s="62" t="s">
        <v>205</v>
      </c>
      <c r="C95" s="47">
        <v>169330.79</v>
      </c>
      <c r="D95" s="48" t="s">
        <v>59</v>
      </c>
      <c r="E95" s="48" t="s">
        <v>59</v>
      </c>
      <c r="F95" s="50" t="s">
        <v>61</v>
      </c>
      <c r="G95" s="50" t="s">
        <v>61</v>
      </c>
      <c r="H95" s="50" t="s">
        <v>61</v>
      </c>
      <c r="I95" s="50" t="s">
        <v>61</v>
      </c>
      <c r="J95" s="50" t="s">
        <v>61</v>
      </c>
      <c r="K95" s="50" t="s">
        <v>61</v>
      </c>
      <c r="L95" s="50" t="s">
        <v>61</v>
      </c>
      <c r="M95" s="50" t="s">
        <v>61</v>
      </c>
      <c r="N95" s="50" t="s">
        <v>61</v>
      </c>
      <c r="O95" s="54" t="s">
        <v>189</v>
      </c>
      <c r="P95" s="50" t="s">
        <v>63</v>
      </c>
      <c r="Q95" s="50" t="s">
        <v>108</v>
      </c>
      <c r="R95" s="50" t="s">
        <v>63</v>
      </c>
      <c r="S95" s="50" t="s">
        <v>61</v>
      </c>
      <c r="T95" s="50" t="s">
        <v>61</v>
      </c>
      <c r="U95" s="50" t="s">
        <v>61</v>
      </c>
      <c r="V95" s="50" t="s">
        <v>61</v>
      </c>
      <c r="W95" s="50" t="s">
        <v>61</v>
      </c>
      <c r="X95" s="50" t="s">
        <v>61</v>
      </c>
      <c r="Y95" s="50" t="s">
        <v>61</v>
      </c>
      <c r="Z95" s="50" t="s">
        <v>61</v>
      </c>
      <c r="AA95" s="50" t="s">
        <v>61</v>
      </c>
      <c r="AB95" s="52"/>
      <c r="AC95" s="52"/>
      <c r="AD95" s="52"/>
      <c r="AE95" s="52"/>
      <c r="AF95" s="52"/>
      <c r="AG95" s="52"/>
      <c r="AH95" s="52"/>
      <c r="AI95" s="52"/>
      <c r="AJ95" s="52"/>
      <c r="AK95" s="52"/>
      <c r="AL95" s="52"/>
      <c r="AM95" s="52"/>
      <c r="AN95" s="52"/>
      <c r="AO95" s="52"/>
      <c r="AP95" s="52"/>
      <c r="AQ95" s="52"/>
      <c r="AR95" s="52"/>
      <c r="AS95" s="52"/>
      <c r="AT95" s="52"/>
      <c r="AU95" s="52"/>
      <c r="AV95" s="52"/>
      <c r="AW95" s="52"/>
      <c r="AX95" s="52"/>
      <c r="AY95" s="52"/>
      <c r="AZ95" s="52"/>
      <c r="BA95" s="52"/>
      <c r="BB95" s="52"/>
      <c r="BC95" s="52"/>
      <c r="BD95" s="52"/>
      <c r="BE95" s="52"/>
      <c r="BF95" s="52"/>
      <c r="BG95" s="52"/>
      <c r="BH95" s="52"/>
      <c r="BI95" s="52"/>
      <c r="BJ95" s="52"/>
      <c r="BK95" s="52"/>
      <c r="BL95" s="52"/>
      <c r="BM95" s="52"/>
      <c r="BN95" s="52"/>
      <c r="BO95" s="52"/>
      <c r="BP95" s="52"/>
      <c r="BQ95" s="52"/>
      <c r="BR95" s="52"/>
      <c r="BS95" s="52"/>
      <c r="BT95" s="52"/>
      <c r="BU95" s="52"/>
      <c r="BV95" s="52"/>
      <c r="BW95" s="52"/>
      <c r="BX95" s="52"/>
      <c r="BY95" s="52"/>
      <c r="BZ95" s="52"/>
      <c r="CA95" s="52"/>
      <c r="CB95" s="52"/>
      <c r="CC95" s="52"/>
      <c r="CD95" s="52"/>
      <c r="CE95" s="52"/>
      <c r="CF95" s="52"/>
      <c r="CG95" s="52"/>
      <c r="CH95" s="52"/>
      <c r="CI95" s="52"/>
      <c r="CJ95" s="52"/>
      <c r="CK95" s="52"/>
      <c r="CL95" s="52"/>
      <c r="CM95" s="52"/>
      <c r="CN95" s="52"/>
      <c r="CO95" s="52"/>
      <c r="CP95" s="52"/>
      <c r="CQ95" s="52"/>
      <c r="CR95" s="52"/>
      <c r="CS95" s="52"/>
      <c r="CT95" s="52"/>
      <c r="CU95" s="52"/>
      <c r="CV95" s="52"/>
      <c r="CW95" s="52"/>
      <c r="CX95" s="52"/>
      <c r="CY95" s="52"/>
      <c r="CZ95" s="52"/>
      <c r="DA95" s="52"/>
      <c r="DB95" s="52"/>
      <c r="DC95" s="52"/>
      <c r="DD95" s="52"/>
      <c r="DE95" s="52"/>
      <c r="DF95" s="52"/>
      <c r="DG95" s="52"/>
      <c r="DH95" s="52"/>
      <c r="DI95" s="52"/>
      <c r="DJ95" s="52"/>
      <c r="DK95" s="52"/>
      <c r="DL95" s="52"/>
      <c r="DM95" s="52"/>
      <c r="DN95" s="52"/>
      <c r="DO95" s="52"/>
      <c r="DP95" s="52"/>
      <c r="DQ95" s="52"/>
      <c r="DR95" s="52"/>
      <c r="DS95" s="52"/>
      <c r="DT95" s="52"/>
      <c r="DU95" s="52"/>
      <c r="DV95" s="52"/>
      <c r="DW95" s="52"/>
      <c r="DX95" s="52"/>
      <c r="DY95" s="52"/>
      <c r="DZ95" s="52"/>
      <c r="EA95" s="52"/>
      <c r="EB95" s="52"/>
      <c r="EC95" s="52"/>
      <c r="ED95" s="52"/>
      <c r="EE95" s="52"/>
      <c r="EF95" s="52"/>
      <c r="EG95" s="52"/>
      <c r="EH95" s="52"/>
      <c r="EI95" s="52"/>
      <c r="EJ95" s="52"/>
      <c r="EK95" s="52"/>
      <c r="EL95" s="52"/>
      <c r="EM95" s="52"/>
      <c r="EN95" s="52"/>
      <c r="EO95" s="52"/>
      <c r="EP95" s="52"/>
      <c r="EQ95" s="52"/>
      <c r="ER95" s="52"/>
      <c r="ES95" s="52"/>
      <c r="ET95" s="52"/>
      <c r="EU95" s="52"/>
      <c r="EV95" s="52"/>
      <c r="EW95" s="52"/>
      <c r="EX95" s="52"/>
      <c r="EY95" s="52"/>
      <c r="EZ95" s="52"/>
      <c r="FA95" s="52"/>
      <c r="FB95" s="52"/>
      <c r="FC95" s="52"/>
      <c r="FD95" s="52"/>
      <c r="FE95" s="52"/>
      <c r="FF95" s="52"/>
      <c r="FG95" s="52"/>
      <c r="FH95" s="52"/>
      <c r="FI95" s="52"/>
      <c r="FJ95" s="52"/>
      <c r="FK95" s="52"/>
      <c r="FL95" s="52"/>
      <c r="FM95" s="52"/>
      <c r="FN95" s="52"/>
      <c r="FO95" s="52"/>
      <c r="FP95" s="52"/>
      <c r="FQ95" s="52"/>
      <c r="FR95" s="52"/>
      <c r="FS95" s="52"/>
      <c r="FT95" s="52"/>
      <c r="FU95" s="52"/>
      <c r="FV95" s="52"/>
      <c r="FW95" s="52"/>
      <c r="FX95" s="52"/>
      <c r="FY95" s="52"/>
      <c r="FZ95" s="52"/>
      <c r="GA95" s="52"/>
      <c r="GB95" s="52"/>
      <c r="GC95" s="52"/>
      <c r="GD95" s="52"/>
      <c r="GE95" s="52"/>
      <c r="GF95" s="52"/>
      <c r="GG95" s="52"/>
      <c r="GH95" s="52"/>
      <c r="GI95" s="52"/>
      <c r="GJ95" s="52"/>
      <c r="GK95" s="52"/>
      <c r="GL95" s="52"/>
      <c r="GM95" s="52"/>
      <c r="GN95" s="52"/>
      <c r="GO95" s="52"/>
      <c r="GP95" s="52"/>
      <c r="GQ95" s="52"/>
      <c r="GR95" s="52"/>
      <c r="GS95" s="52"/>
      <c r="GT95" s="52"/>
      <c r="GU95" s="52"/>
      <c r="GV95" s="52"/>
      <c r="GW95" s="52"/>
      <c r="GX95" s="52"/>
      <c r="GY95" s="52"/>
      <c r="GZ95" s="52"/>
      <c r="HA95" s="52"/>
      <c r="HB95" s="52"/>
      <c r="HC95" s="52"/>
      <c r="HD95" s="52"/>
      <c r="HE95" s="52"/>
      <c r="HF95" s="52"/>
      <c r="HG95" s="52"/>
      <c r="HH95" s="52"/>
      <c r="HI95" s="52"/>
      <c r="HJ95" s="52"/>
      <c r="HK95" s="52"/>
      <c r="HL95" s="52"/>
      <c r="HM95" s="52"/>
      <c r="HN95" s="52"/>
      <c r="HO95" s="52"/>
      <c r="HP95" s="52"/>
      <c r="HQ95" s="52"/>
      <c r="HR95" s="52"/>
      <c r="HS95" s="52"/>
      <c r="HT95" s="52"/>
      <c r="HU95" s="52"/>
      <c r="HV95" s="52"/>
      <c r="HW95" s="52"/>
      <c r="HX95" s="52"/>
      <c r="HY95" s="52"/>
      <c r="HZ95" s="52"/>
      <c r="IA95" s="52"/>
      <c r="IB95" s="52"/>
      <c r="IC95" s="52"/>
      <c r="ID95" s="52"/>
      <c r="IE95" s="52"/>
      <c r="IF95" s="52"/>
      <c r="IG95" s="52"/>
      <c r="IH95" s="52"/>
      <c r="II95" s="52"/>
      <c r="IJ95" s="52"/>
      <c r="IK95" s="52"/>
      <c r="IL95" s="52"/>
      <c r="IM95" s="52"/>
      <c r="IN95" s="52"/>
      <c r="IO95" s="52"/>
      <c r="IP95" s="52"/>
      <c r="IQ95" s="52"/>
      <c r="IR95" s="52"/>
      <c r="IS95" s="52"/>
      <c r="IT95" s="52"/>
      <c r="IU95" s="52"/>
      <c r="IV95" s="52"/>
      <c r="IW95" s="52"/>
    </row>
    <row r="96" spans="1:257" s="53" customFormat="1" ht="60">
      <c r="A96" s="45" t="s">
        <v>206</v>
      </c>
      <c r="B96" s="62" t="s">
        <v>207</v>
      </c>
      <c r="C96" s="47">
        <v>202710.78</v>
      </c>
      <c r="D96" s="48" t="s">
        <v>59</v>
      </c>
      <c r="E96" s="48" t="s">
        <v>143</v>
      </c>
      <c r="F96" s="50" t="s">
        <v>61</v>
      </c>
      <c r="G96" s="50" t="s">
        <v>61</v>
      </c>
      <c r="H96" s="50" t="s">
        <v>61</v>
      </c>
      <c r="I96" s="50" t="s">
        <v>61</v>
      </c>
      <c r="J96" s="50" t="s">
        <v>61</v>
      </c>
      <c r="K96" s="50" t="s">
        <v>61</v>
      </c>
      <c r="L96" s="50" t="s">
        <v>61</v>
      </c>
      <c r="M96" s="50" t="s">
        <v>61</v>
      </c>
      <c r="N96" s="50" t="s">
        <v>61</v>
      </c>
      <c r="O96" s="54" t="s">
        <v>189</v>
      </c>
      <c r="P96" s="50" t="s">
        <v>63</v>
      </c>
      <c r="Q96" s="50" t="s">
        <v>108</v>
      </c>
      <c r="R96" s="50" t="s">
        <v>63</v>
      </c>
      <c r="S96" s="50" t="s">
        <v>61</v>
      </c>
      <c r="T96" s="50" t="s">
        <v>61</v>
      </c>
      <c r="U96" s="50" t="s">
        <v>61</v>
      </c>
      <c r="V96" s="50" t="s">
        <v>61</v>
      </c>
      <c r="W96" s="50" t="s">
        <v>61</v>
      </c>
      <c r="X96" s="50" t="s">
        <v>61</v>
      </c>
      <c r="Y96" s="50" t="s">
        <v>61</v>
      </c>
      <c r="Z96" s="50" t="s">
        <v>61</v>
      </c>
      <c r="AA96" s="50" t="s">
        <v>61</v>
      </c>
      <c r="AB96" s="52"/>
      <c r="AC96" s="52"/>
      <c r="AD96" s="52"/>
      <c r="AE96" s="52"/>
      <c r="AF96" s="52"/>
      <c r="AG96" s="52"/>
      <c r="AH96" s="52"/>
      <c r="AI96" s="52"/>
      <c r="AJ96" s="52"/>
      <c r="AK96" s="52"/>
      <c r="AL96" s="52"/>
      <c r="AM96" s="52"/>
      <c r="AN96" s="52"/>
      <c r="AO96" s="52"/>
      <c r="AP96" s="52"/>
      <c r="AQ96" s="52"/>
      <c r="AR96" s="52"/>
      <c r="AS96" s="52"/>
      <c r="AT96" s="52"/>
      <c r="AU96" s="52"/>
      <c r="AV96" s="52"/>
      <c r="AW96" s="52"/>
      <c r="AX96" s="52"/>
      <c r="AY96" s="52"/>
      <c r="AZ96" s="52"/>
      <c r="BA96" s="52"/>
      <c r="BB96" s="52"/>
      <c r="BC96" s="52"/>
      <c r="BD96" s="52"/>
      <c r="BE96" s="52"/>
      <c r="BF96" s="52"/>
      <c r="BG96" s="52"/>
      <c r="BH96" s="52"/>
      <c r="BI96" s="52"/>
      <c r="BJ96" s="52"/>
      <c r="BK96" s="52"/>
      <c r="BL96" s="52"/>
      <c r="BM96" s="52"/>
      <c r="BN96" s="52"/>
      <c r="BO96" s="52"/>
      <c r="BP96" s="52"/>
      <c r="BQ96" s="52"/>
      <c r="BR96" s="52"/>
      <c r="BS96" s="52"/>
      <c r="BT96" s="52"/>
      <c r="BU96" s="52"/>
      <c r="BV96" s="52"/>
      <c r="BW96" s="52"/>
      <c r="BX96" s="52"/>
      <c r="BY96" s="52"/>
      <c r="BZ96" s="52"/>
      <c r="CA96" s="52"/>
      <c r="CB96" s="52"/>
      <c r="CC96" s="52"/>
      <c r="CD96" s="52"/>
      <c r="CE96" s="52"/>
      <c r="CF96" s="52"/>
      <c r="CG96" s="52"/>
      <c r="CH96" s="52"/>
      <c r="CI96" s="52"/>
      <c r="CJ96" s="52"/>
      <c r="CK96" s="52"/>
      <c r="CL96" s="52"/>
      <c r="CM96" s="52"/>
      <c r="CN96" s="52"/>
      <c r="CO96" s="52"/>
      <c r="CP96" s="52"/>
      <c r="CQ96" s="52"/>
      <c r="CR96" s="52"/>
      <c r="CS96" s="52"/>
      <c r="CT96" s="52"/>
      <c r="CU96" s="52"/>
      <c r="CV96" s="52"/>
      <c r="CW96" s="52"/>
      <c r="CX96" s="52"/>
      <c r="CY96" s="52"/>
      <c r="CZ96" s="52"/>
      <c r="DA96" s="52"/>
      <c r="DB96" s="52"/>
      <c r="DC96" s="52"/>
      <c r="DD96" s="52"/>
      <c r="DE96" s="52"/>
      <c r="DF96" s="52"/>
      <c r="DG96" s="52"/>
      <c r="DH96" s="52"/>
      <c r="DI96" s="52"/>
      <c r="DJ96" s="52"/>
      <c r="DK96" s="52"/>
      <c r="DL96" s="52"/>
      <c r="DM96" s="52"/>
      <c r="DN96" s="52"/>
      <c r="DO96" s="52"/>
      <c r="DP96" s="52"/>
      <c r="DQ96" s="52"/>
      <c r="DR96" s="52"/>
      <c r="DS96" s="52"/>
      <c r="DT96" s="52"/>
      <c r="DU96" s="52"/>
      <c r="DV96" s="52"/>
      <c r="DW96" s="52"/>
      <c r="DX96" s="52"/>
      <c r="DY96" s="52"/>
      <c r="DZ96" s="52"/>
      <c r="EA96" s="52"/>
      <c r="EB96" s="52"/>
      <c r="EC96" s="52"/>
      <c r="ED96" s="52"/>
      <c r="EE96" s="52"/>
      <c r="EF96" s="52"/>
      <c r="EG96" s="52"/>
      <c r="EH96" s="52"/>
      <c r="EI96" s="52"/>
      <c r="EJ96" s="52"/>
      <c r="EK96" s="52"/>
      <c r="EL96" s="52"/>
      <c r="EM96" s="52"/>
      <c r="EN96" s="52"/>
      <c r="EO96" s="52"/>
      <c r="EP96" s="52"/>
      <c r="EQ96" s="52"/>
      <c r="ER96" s="52"/>
      <c r="ES96" s="52"/>
      <c r="ET96" s="52"/>
      <c r="EU96" s="52"/>
      <c r="EV96" s="52"/>
      <c r="EW96" s="52"/>
      <c r="EX96" s="52"/>
      <c r="EY96" s="52"/>
      <c r="EZ96" s="52"/>
      <c r="FA96" s="52"/>
      <c r="FB96" s="52"/>
      <c r="FC96" s="52"/>
      <c r="FD96" s="52"/>
      <c r="FE96" s="52"/>
      <c r="FF96" s="52"/>
      <c r="FG96" s="52"/>
      <c r="FH96" s="52"/>
      <c r="FI96" s="52"/>
      <c r="FJ96" s="52"/>
      <c r="FK96" s="52"/>
      <c r="FL96" s="52"/>
      <c r="FM96" s="52"/>
      <c r="FN96" s="52"/>
      <c r="FO96" s="52"/>
      <c r="FP96" s="52"/>
      <c r="FQ96" s="52"/>
      <c r="FR96" s="52"/>
      <c r="FS96" s="52"/>
      <c r="FT96" s="52"/>
      <c r="FU96" s="52"/>
      <c r="FV96" s="52"/>
      <c r="FW96" s="52"/>
      <c r="FX96" s="52"/>
      <c r="FY96" s="52"/>
      <c r="FZ96" s="52"/>
      <c r="GA96" s="52"/>
      <c r="GB96" s="52"/>
      <c r="GC96" s="52"/>
      <c r="GD96" s="52"/>
      <c r="GE96" s="52"/>
      <c r="GF96" s="52"/>
      <c r="GG96" s="52"/>
      <c r="GH96" s="52"/>
      <c r="GI96" s="52"/>
      <c r="GJ96" s="52"/>
      <c r="GK96" s="52"/>
      <c r="GL96" s="52"/>
      <c r="GM96" s="52"/>
      <c r="GN96" s="52"/>
      <c r="GO96" s="52"/>
      <c r="GP96" s="52"/>
      <c r="GQ96" s="52"/>
      <c r="GR96" s="52"/>
      <c r="GS96" s="52"/>
      <c r="GT96" s="52"/>
      <c r="GU96" s="52"/>
      <c r="GV96" s="52"/>
      <c r="GW96" s="52"/>
      <c r="GX96" s="52"/>
      <c r="GY96" s="52"/>
      <c r="GZ96" s="52"/>
      <c r="HA96" s="52"/>
      <c r="HB96" s="52"/>
      <c r="HC96" s="52"/>
      <c r="HD96" s="52"/>
      <c r="HE96" s="52"/>
      <c r="HF96" s="52"/>
      <c r="HG96" s="52"/>
      <c r="HH96" s="52"/>
      <c r="HI96" s="52"/>
      <c r="HJ96" s="52"/>
      <c r="HK96" s="52"/>
      <c r="HL96" s="52"/>
      <c r="HM96" s="52"/>
      <c r="HN96" s="52"/>
      <c r="HO96" s="52"/>
      <c r="HP96" s="52"/>
      <c r="HQ96" s="52"/>
      <c r="HR96" s="52"/>
      <c r="HS96" s="52"/>
      <c r="HT96" s="52"/>
      <c r="HU96" s="52"/>
      <c r="HV96" s="52"/>
      <c r="HW96" s="52"/>
      <c r="HX96" s="52"/>
      <c r="HY96" s="52"/>
      <c r="HZ96" s="52"/>
      <c r="IA96" s="52"/>
      <c r="IB96" s="52"/>
      <c r="IC96" s="52"/>
      <c r="ID96" s="52"/>
      <c r="IE96" s="52"/>
      <c r="IF96" s="52"/>
      <c r="IG96" s="52"/>
      <c r="IH96" s="52"/>
      <c r="II96" s="52"/>
      <c r="IJ96" s="52"/>
      <c r="IK96" s="52"/>
      <c r="IL96" s="52"/>
      <c r="IM96" s="52"/>
      <c r="IN96" s="52"/>
      <c r="IO96" s="52"/>
      <c r="IP96" s="52"/>
      <c r="IQ96" s="52"/>
      <c r="IR96" s="52"/>
      <c r="IS96" s="52"/>
      <c r="IT96" s="52"/>
      <c r="IU96" s="52"/>
      <c r="IV96" s="52"/>
      <c r="IW96" s="52"/>
    </row>
    <row r="97" spans="1:257" s="53" customFormat="1" ht="48">
      <c r="A97" s="45" t="s">
        <v>208</v>
      </c>
      <c r="B97" s="62" t="s">
        <v>209</v>
      </c>
      <c r="C97" s="47">
        <v>198356.6</v>
      </c>
      <c r="D97" s="48" t="s">
        <v>59</v>
      </c>
      <c r="E97" s="48" t="s">
        <v>143</v>
      </c>
      <c r="F97" s="50" t="s">
        <v>61</v>
      </c>
      <c r="G97" s="50" t="s">
        <v>61</v>
      </c>
      <c r="H97" s="50" t="s">
        <v>61</v>
      </c>
      <c r="I97" s="50" t="s">
        <v>61</v>
      </c>
      <c r="J97" s="50" t="s">
        <v>61</v>
      </c>
      <c r="K97" s="50" t="s">
        <v>61</v>
      </c>
      <c r="L97" s="50" t="s">
        <v>61</v>
      </c>
      <c r="M97" s="50" t="s">
        <v>61</v>
      </c>
      <c r="N97" s="50" t="s">
        <v>61</v>
      </c>
      <c r="O97" s="54" t="s">
        <v>189</v>
      </c>
      <c r="P97" s="50" t="s">
        <v>63</v>
      </c>
      <c r="Q97" s="50" t="s">
        <v>108</v>
      </c>
      <c r="R97" s="50" t="s">
        <v>63</v>
      </c>
      <c r="S97" s="50" t="s">
        <v>61</v>
      </c>
      <c r="T97" s="50" t="s">
        <v>61</v>
      </c>
      <c r="U97" s="50" t="s">
        <v>61</v>
      </c>
      <c r="V97" s="50" t="s">
        <v>61</v>
      </c>
      <c r="W97" s="50" t="s">
        <v>61</v>
      </c>
      <c r="X97" s="50" t="s">
        <v>61</v>
      </c>
      <c r="Y97" s="50" t="s">
        <v>61</v>
      </c>
      <c r="Z97" s="50" t="s">
        <v>61</v>
      </c>
      <c r="AA97" s="50" t="s">
        <v>61</v>
      </c>
      <c r="AB97" s="52"/>
      <c r="AC97" s="52"/>
      <c r="AD97" s="52"/>
      <c r="AE97" s="52"/>
      <c r="AF97" s="52"/>
      <c r="AG97" s="52"/>
      <c r="AH97" s="52"/>
      <c r="AI97" s="52"/>
      <c r="AJ97" s="52"/>
      <c r="AK97" s="52"/>
      <c r="AL97" s="52"/>
      <c r="AM97" s="52"/>
      <c r="AN97" s="52"/>
      <c r="AO97" s="52"/>
      <c r="AP97" s="52"/>
      <c r="AQ97" s="52"/>
      <c r="AR97" s="52"/>
      <c r="AS97" s="52"/>
      <c r="AT97" s="52"/>
      <c r="AU97" s="52"/>
      <c r="AV97" s="52"/>
      <c r="AW97" s="52"/>
      <c r="AX97" s="52"/>
      <c r="AY97" s="52"/>
      <c r="AZ97" s="52"/>
      <c r="BA97" s="52"/>
      <c r="BB97" s="52"/>
      <c r="BC97" s="52"/>
      <c r="BD97" s="52"/>
      <c r="BE97" s="52"/>
      <c r="BF97" s="52"/>
      <c r="BG97" s="52"/>
      <c r="BH97" s="52"/>
      <c r="BI97" s="52"/>
      <c r="BJ97" s="52"/>
      <c r="BK97" s="52"/>
      <c r="BL97" s="52"/>
      <c r="BM97" s="52"/>
      <c r="BN97" s="52"/>
      <c r="BO97" s="52"/>
      <c r="BP97" s="52"/>
      <c r="BQ97" s="52"/>
      <c r="BR97" s="52"/>
      <c r="BS97" s="52"/>
      <c r="BT97" s="52"/>
      <c r="BU97" s="52"/>
      <c r="BV97" s="52"/>
      <c r="BW97" s="52"/>
      <c r="BX97" s="52"/>
      <c r="BY97" s="52"/>
      <c r="BZ97" s="52"/>
      <c r="CA97" s="52"/>
      <c r="CB97" s="52"/>
      <c r="CC97" s="52"/>
      <c r="CD97" s="52"/>
      <c r="CE97" s="52"/>
      <c r="CF97" s="52"/>
      <c r="CG97" s="52"/>
      <c r="CH97" s="52"/>
      <c r="CI97" s="52"/>
      <c r="CJ97" s="52"/>
      <c r="CK97" s="52"/>
      <c r="CL97" s="52"/>
      <c r="CM97" s="52"/>
      <c r="CN97" s="52"/>
      <c r="CO97" s="52"/>
      <c r="CP97" s="52"/>
      <c r="CQ97" s="52"/>
      <c r="CR97" s="52"/>
      <c r="CS97" s="52"/>
      <c r="CT97" s="52"/>
      <c r="CU97" s="52"/>
      <c r="CV97" s="52"/>
      <c r="CW97" s="52"/>
      <c r="CX97" s="52"/>
      <c r="CY97" s="52"/>
      <c r="CZ97" s="52"/>
      <c r="DA97" s="52"/>
      <c r="DB97" s="52"/>
      <c r="DC97" s="52"/>
      <c r="DD97" s="52"/>
      <c r="DE97" s="52"/>
      <c r="DF97" s="52"/>
      <c r="DG97" s="52"/>
      <c r="DH97" s="52"/>
      <c r="DI97" s="52"/>
      <c r="DJ97" s="52"/>
      <c r="DK97" s="52"/>
      <c r="DL97" s="52"/>
      <c r="DM97" s="52"/>
      <c r="DN97" s="52"/>
      <c r="DO97" s="52"/>
      <c r="DP97" s="52"/>
      <c r="DQ97" s="52"/>
      <c r="DR97" s="52"/>
      <c r="DS97" s="52"/>
      <c r="DT97" s="52"/>
      <c r="DU97" s="52"/>
      <c r="DV97" s="52"/>
      <c r="DW97" s="52"/>
      <c r="DX97" s="52"/>
      <c r="DY97" s="52"/>
      <c r="DZ97" s="52"/>
      <c r="EA97" s="52"/>
      <c r="EB97" s="52"/>
      <c r="EC97" s="52"/>
      <c r="ED97" s="52"/>
      <c r="EE97" s="52"/>
      <c r="EF97" s="52"/>
      <c r="EG97" s="52"/>
      <c r="EH97" s="52"/>
      <c r="EI97" s="52"/>
      <c r="EJ97" s="52"/>
      <c r="EK97" s="52"/>
      <c r="EL97" s="52"/>
      <c r="EM97" s="52"/>
      <c r="EN97" s="52"/>
      <c r="EO97" s="52"/>
      <c r="EP97" s="52"/>
      <c r="EQ97" s="52"/>
      <c r="ER97" s="52"/>
      <c r="ES97" s="52"/>
      <c r="ET97" s="52"/>
      <c r="EU97" s="52"/>
      <c r="EV97" s="52"/>
      <c r="EW97" s="52"/>
      <c r="EX97" s="52"/>
      <c r="EY97" s="52"/>
      <c r="EZ97" s="52"/>
      <c r="FA97" s="52"/>
      <c r="FB97" s="52"/>
      <c r="FC97" s="52"/>
      <c r="FD97" s="52"/>
      <c r="FE97" s="52"/>
      <c r="FF97" s="52"/>
      <c r="FG97" s="52"/>
      <c r="FH97" s="52"/>
      <c r="FI97" s="52"/>
      <c r="FJ97" s="52"/>
      <c r="FK97" s="52"/>
      <c r="FL97" s="52"/>
      <c r="FM97" s="52"/>
      <c r="FN97" s="52"/>
      <c r="FO97" s="52"/>
      <c r="FP97" s="52"/>
      <c r="FQ97" s="52"/>
      <c r="FR97" s="52"/>
      <c r="FS97" s="52"/>
      <c r="FT97" s="52"/>
      <c r="FU97" s="52"/>
      <c r="FV97" s="52"/>
      <c r="FW97" s="52"/>
      <c r="FX97" s="52"/>
      <c r="FY97" s="52"/>
      <c r="FZ97" s="52"/>
      <c r="GA97" s="52"/>
      <c r="GB97" s="52"/>
      <c r="GC97" s="52"/>
      <c r="GD97" s="52"/>
      <c r="GE97" s="52"/>
      <c r="GF97" s="52"/>
      <c r="GG97" s="52"/>
      <c r="GH97" s="52"/>
      <c r="GI97" s="52"/>
      <c r="GJ97" s="52"/>
      <c r="GK97" s="52"/>
      <c r="GL97" s="52"/>
      <c r="GM97" s="52"/>
      <c r="GN97" s="52"/>
      <c r="GO97" s="52"/>
      <c r="GP97" s="52"/>
      <c r="GQ97" s="52"/>
      <c r="GR97" s="52"/>
      <c r="GS97" s="52"/>
      <c r="GT97" s="52"/>
      <c r="GU97" s="52"/>
      <c r="GV97" s="52"/>
      <c r="GW97" s="52"/>
      <c r="GX97" s="52"/>
      <c r="GY97" s="52"/>
      <c r="GZ97" s="52"/>
      <c r="HA97" s="52"/>
      <c r="HB97" s="52"/>
      <c r="HC97" s="52"/>
      <c r="HD97" s="52"/>
      <c r="HE97" s="52"/>
      <c r="HF97" s="52"/>
      <c r="HG97" s="52"/>
      <c r="HH97" s="52"/>
      <c r="HI97" s="52"/>
      <c r="HJ97" s="52"/>
      <c r="HK97" s="52"/>
      <c r="HL97" s="52"/>
      <c r="HM97" s="52"/>
      <c r="HN97" s="52"/>
      <c r="HO97" s="52"/>
      <c r="HP97" s="52"/>
      <c r="HQ97" s="52"/>
      <c r="HR97" s="52"/>
      <c r="HS97" s="52"/>
      <c r="HT97" s="52"/>
      <c r="HU97" s="52"/>
      <c r="HV97" s="52"/>
      <c r="HW97" s="52"/>
      <c r="HX97" s="52"/>
      <c r="HY97" s="52"/>
      <c r="HZ97" s="52"/>
      <c r="IA97" s="52"/>
      <c r="IB97" s="52"/>
      <c r="IC97" s="52"/>
      <c r="ID97" s="52"/>
      <c r="IE97" s="52"/>
      <c r="IF97" s="52"/>
      <c r="IG97" s="52"/>
      <c r="IH97" s="52"/>
      <c r="II97" s="52"/>
      <c r="IJ97" s="52"/>
      <c r="IK97" s="52"/>
      <c r="IL97" s="52"/>
      <c r="IM97" s="52"/>
      <c r="IN97" s="52"/>
      <c r="IO97" s="52"/>
      <c r="IP97" s="52"/>
      <c r="IQ97" s="52"/>
      <c r="IR97" s="52"/>
      <c r="IS97" s="52"/>
      <c r="IT97" s="52"/>
      <c r="IU97" s="52"/>
      <c r="IV97" s="52"/>
      <c r="IW97" s="52"/>
    </row>
    <row r="98" spans="1:257" s="53" customFormat="1" ht="60">
      <c r="A98" s="45" t="s">
        <v>210</v>
      </c>
      <c r="B98" s="62" t="s">
        <v>211</v>
      </c>
      <c r="C98" s="47">
        <v>128415.6</v>
      </c>
      <c r="D98" s="48" t="s">
        <v>59</v>
      </c>
      <c r="E98" s="48" t="s">
        <v>143</v>
      </c>
      <c r="F98" s="50" t="s">
        <v>61</v>
      </c>
      <c r="G98" s="50" t="s">
        <v>61</v>
      </c>
      <c r="H98" s="50" t="s">
        <v>61</v>
      </c>
      <c r="I98" s="50" t="s">
        <v>61</v>
      </c>
      <c r="J98" s="50" t="s">
        <v>61</v>
      </c>
      <c r="K98" s="50" t="s">
        <v>61</v>
      </c>
      <c r="L98" s="50" t="s">
        <v>61</v>
      </c>
      <c r="M98" s="50" t="s">
        <v>61</v>
      </c>
      <c r="N98" s="50" t="s">
        <v>61</v>
      </c>
      <c r="O98" s="54" t="s">
        <v>189</v>
      </c>
      <c r="P98" s="50" t="s">
        <v>63</v>
      </c>
      <c r="Q98" s="50" t="s">
        <v>108</v>
      </c>
      <c r="R98" s="50" t="s">
        <v>63</v>
      </c>
      <c r="S98" s="50" t="s">
        <v>61</v>
      </c>
      <c r="T98" s="50" t="s">
        <v>61</v>
      </c>
      <c r="U98" s="50" t="s">
        <v>61</v>
      </c>
      <c r="V98" s="50" t="s">
        <v>61</v>
      </c>
      <c r="W98" s="50" t="s">
        <v>61</v>
      </c>
      <c r="X98" s="50" t="s">
        <v>61</v>
      </c>
      <c r="Y98" s="50" t="s">
        <v>61</v>
      </c>
      <c r="Z98" s="50" t="s">
        <v>61</v>
      </c>
      <c r="AA98" s="50" t="s">
        <v>61</v>
      </c>
      <c r="AB98" s="52"/>
      <c r="AC98" s="52"/>
      <c r="AD98" s="52"/>
      <c r="AE98" s="52"/>
      <c r="AF98" s="52"/>
      <c r="AG98" s="52"/>
      <c r="AH98" s="52"/>
      <c r="AI98" s="52"/>
      <c r="AJ98" s="52"/>
      <c r="AK98" s="52"/>
      <c r="AL98" s="52"/>
      <c r="AM98" s="52"/>
      <c r="AN98" s="52"/>
      <c r="AO98" s="52"/>
      <c r="AP98" s="52"/>
      <c r="AQ98" s="52"/>
      <c r="AR98" s="52"/>
      <c r="AS98" s="52"/>
      <c r="AT98" s="52"/>
      <c r="AU98" s="52"/>
      <c r="AV98" s="52"/>
      <c r="AW98" s="52"/>
      <c r="AX98" s="52"/>
      <c r="AY98" s="52"/>
      <c r="AZ98" s="52"/>
      <c r="BA98" s="52"/>
      <c r="BB98" s="52"/>
      <c r="BC98" s="52"/>
      <c r="BD98" s="52"/>
      <c r="BE98" s="52"/>
      <c r="BF98" s="52"/>
      <c r="BG98" s="52"/>
      <c r="BH98" s="52"/>
      <c r="BI98" s="52"/>
      <c r="BJ98" s="52"/>
      <c r="BK98" s="52"/>
      <c r="BL98" s="52"/>
      <c r="BM98" s="52"/>
      <c r="BN98" s="52"/>
      <c r="BO98" s="52"/>
      <c r="BP98" s="52"/>
      <c r="BQ98" s="52"/>
      <c r="BR98" s="52"/>
      <c r="BS98" s="52"/>
      <c r="BT98" s="52"/>
      <c r="BU98" s="52"/>
      <c r="BV98" s="52"/>
      <c r="BW98" s="52"/>
      <c r="BX98" s="52"/>
      <c r="BY98" s="52"/>
      <c r="BZ98" s="52"/>
      <c r="CA98" s="52"/>
      <c r="CB98" s="52"/>
      <c r="CC98" s="52"/>
      <c r="CD98" s="52"/>
      <c r="CE98" s="52"/>
      <c r="CF98" s="52"/>
      <c r="CG98" s="52"/>
      <c r="CH98" s="52"/>
      <c r="CI98" s="52"/>
      <c r="CJ98" s="52"/>
      <c r="CK98" s="52"/>
      <c r="CL98" s="52"/>
      <c r="CM98" s="52"/>
      <c r="CN98" s="52"/>
      <c r="CO98" s="52"/>
      <c r="CP98" s="52"/>
      <c r="CQ98" s="52"/>
      <c r="CR98" s="52"/>
      <c r="CS98" s="52"/>
      <c r="CT98" s="52"/>
      <c r="CU98" s="52"/>
      <c r="CV98" s="52"/>
      <c r="CW98" s="52"/>
      <c r="CX98" s="52"/>
      <c r="CY98" s="52"/>
      <c r="CZ98" s="52"/>
      <c r="DA98" s="52"/>
      <c r="DB98" s="52"/>
      <c r="DC98" s="52"/>
      <c r="DD98" s="52"/>
      <c r="DE98" s="52"/>
      <c r="DF98" s="52"/>
      <c r="DG98" s="52"/>
      <c r="DH98" s="52"/>
      <c r="DI98" s="52"/>
      <c r="DJ98" s="52"/>
      <c r="DK98" s="52"/>
      <c r="DL98" s="52"/>
      <c r="DM98" s="52"/>
      <c r="DN98" s="52"/>
      <c r="DO98" s="52"/>
      <c r="DP98" s="52"/>
      <c r="DQ98" s="52"/>
      <c r="DR98" s="52"/>
      <c r="DS98" s="52"/>
      <c r="DT98" s="52"/>
      <c r="DU98" s="52"/>
      <c r="DV98" s="52"/>
      <c r="DW98" s="52"/>
      <c r="DX98" s="52"/>
      <c r="DY98" s="52"/>
      <c r="DZ98" s="52"/>
      <c r="EA98" s="52"/>
      <c r="EB98" s="52"/>
      <c r="EC98" s="52"/>
      <c r="ED98" s="52"/>
      <c r="EE98" s="52"/>
      <c r="EF98" s="52"/>
      <c r="EG98" s="52"/>
      <c r="EH98" s="52"/>
      <c r="EI98" s="52"/>
      <c r="EJ98" s="52"/>
      <c r="EK98" s="52"/>
      <c r="EL98" s="52"/>
      <c r="EM98" s="52"/>
      <c r="EN98" s="52"/>
      <c r="EO98" s="52"/>
      <c r="EP98" s="52"/>
      <c r="EQ98" s="52"/>
      <c r="ER98" s="52"/>
      <c r="ES98" s="52"/>
      <c r="ET98" s="52"/>
      <c r="EU98" s="52"/>
      <c r="EV98" s="52"/>
      <c r="EW98" s="52"/>
      <c r="EX98" s="52"/>
      <c r="EY98" s="52"/>
      <c r="EZ98" s="52"/>
      <c r="FA98" s="52"/>
      <c r="FB98" s="52"/>
      <c r="FC98" s="52"/>
      <c r="FD98" s="52"/>
      <c r="FE98" s="52"/>
      <c r="FF98" s="52"/>
      <c r="FG98" s="52"/>
      <c r="FH98" s="52"/>
      <c r="FI98" s="52"/>
      <c r="FJ98" s="52"/>
      <c r="FK98" s="52"/>
      <c r="FL98" s="52"/>
      <c r="FM98" s="52"/>
      <c r="FN98" s="52"/>
      <c r="FO98" s="52"/>
      <c r="FP98" s="52"/>
      <c r="FQ98" s="52"/>
      <c r="FR98" s="52"/>
      <c r="FS98" s="52"/>
      <c r="FT98" s="52"/>
      <c r="FU98" s="52"/>
      <c r="FV98" s="52"/>
      <c r="FW98" s="52"/>
      <c r="FX98" s="52"/>
      <c r="FY98" s="52"/>
      <c r="FZ98" s="52"/>
      <c r="GA98" s="52"/>
      <c r="GB98" s="52"/>
      <c r="GC98" s="52"/>
      <c r="GD98" s="52"/>
      <c r="GE98" s="52"/>
      <c r="GF98" s="52"/>
      <c r="GG98" s="52"/>
      <c r="GH98" s="52"/>
      <c r="GI98" s="52"/>
      <c r="GJ98" s="52"/>
      <c r="GK98" s="52"/>
      <c r="GL98" s="52"/>
      <c r="GM98" s="52"/>
      <c r="GN98" s="52"/>
      <c r="GO98" s="52"/>
      <c r="GP98" s="52"/>
      <c r="GQ98" s="52"/>
      <c r="GR98" s="52"/>
      <c r="GS98" s="52"/>
      <c r="GT98" s="52"/>
      <c r="GU98" s="52"/>
      <c r="GV98" s="52"/>
      <c r="GW98" s="52"/>
      <c r="GX98" s="52"/>
      <c r="GY98" s="52"/>
      <c r="GZ98" s="52"/>
      <c r="HA98" s="52"/>
      <c r="HB98" s="52"/>
      <c r="HC98" s="52"/>
      <c r="HD98" s="52"/>
      <c r="HE98" s="52"/>
      <c r="HF98" s="52"/>
      <c r="HG98" s="52"/>
      <c r="HH98" s="52"/>
      <c r="HI98" s="52"/>
      <c r="HJ98" s="52"/>
      <c r="HK98" s="52"/>
      <c r="HL98" s="52"/>
      <c r="HM98" s="52"/>
      <c r="HN98" s="52"/>
      <c r="HO98" s="52"/>
      <c r="HP98" s="52"/>
      <c r="HQ98" s="52"/>
      <c r="HR98" s="52"/>
      <c r="HS98" s="52"/>
      <c r="HT98" s="52"/>
      <c r="HU98" s="52"/>
      <c r="HV98" s="52"/>
      <c r="HW98" s="52"/>
      <c r="HX98" s="52"/>
      <c r="HY98" s="52"/>
      <c r="HZ98" s="52"/>
      <c r="IA98" s="52"/>
      <c r="IB98" s="52"/>
      <c r="IC98" s="52"/>
      <c r="ID98" s="52"/>
      <c r="IE98" s="52"/>
      <c r="IF98" s="52"/>
      <c r="IG98" s="52"/>
      <c r="IH98" s="52"/>
      <c r="II98" s="52"/>
      <c r="IJ98" s="52"/>
      <c r="IK98" s="52"/>
      <c r="IL98" s="52"/>
      <c r="IM98" s="52"/>
      <c r="IN98" s="52"/>
      <c r="IO98" s="52"/>
      <c r="IP98" s="52"/>
      <c r="IQ98" s="52"/>
      <c r="IR98" s="52"/>
      <c r="IS98" s="52"/>
      <c r="IT98" s="52"/>
      <c r="IU98" s="52"/>
      <c r="IV98" s="52"/>
      <c r="IW98" s="52"/>
    </row>
    <row r="99" spans="1:257" s="53" customFormat="1" ht="48">
      <c r="A99" s="45" t="s">
        <v>212</v>
      </c>
      <c r="B99" s="62" t="s">
        <v>213</v>
      </c>
      <c r="C99" s="47">
        <v>108858.82</v>
      </c>
      <c r="D99" s="48" t="s">
        <v>59</v>
      </c>
      <c r="E99" s="48" t="s">
        <v>130</v>
      </c>
      <c r="F99" s="50" t="s">
        <v>61</v>
      </c>
      <c r="G99" s="50" t="s">
        <v>61</v>
      </c>
      <c r="H99" s="50" t="s">
        <v>61</v>
      </c>
      <c r="I99" s="50" t="s">
        <v>61</v>
      </c>
      <c r="J99" s="50" t="s">
        <v>61</v>
      </c>
      <c r="K99" s="50" t="s">
        <v>61</v>
      </c>
      <c r="L99" s="50" t="s">
        <v>61</v>
      </c>
      <c r="M99" s="50" t="s">
        <v>61</v>
      </c>
      <c r="N99" s="50" t="s">
        <v>61</v>
      </c>
      <c r="O99" s="54" t="s">
        <v>189</v>
      </c>
      <c r="P99" s="50" t="s">
        <v>63</v>
      </c>
      <c r="Q99" s="50" t="s">
        <v>108</v>
      </c>
      <c r="R99" s="50" t="s">
        <v>63</v>
      </c>
      <c r="S99" s="50" t="s">
        <v>61</v>
      </c>
      <c r="T99" s="50" t="s">
        <v>61</v>
      </c>
      <c r="U99" s="50" t="s">
        <v>61</v>
      </c>
      <c r="V99" s="50" t="s">
        <v>61</v>
      </c>
      <c r="W99" s="50" t="s">
        <v>61</v>
      </c>
      <c r="X99" s="50" t="s">
        <v>61</v>
      </c>
      <c r="Y99" s="50" t="s">
        <v>61</v>
      </c>
      <c r="Z99" s="50" t="s">
        <v>61</v>
      </c>
      <c r="AA99" s="50" t="s">
        <v>61</v>
      </c>
      <c r="AB99" s="52"/>
      <c r="AC99" s="52"/>
      <c r="AD99" s="52"/>
      <c r="AE99" s="52"/>
      <c r="AF99" s="52"/>
      <c r="AG99" s="52"/>
      <c r="AH99" s="52"/>
      <c r="AI99" s="52"/>
      <c r="AJ99" s="52"/>
      <c r="AK99" s="52"/>
      <c r="AL99" s="52"/>
      <c r="AM99" s="52"/>
      <c r="AN99" s="52"/>
      <c r="AO99" s="52"/>
      <c r="AP99" s="52"/>
      <c r="AQ99" s="52"/>
      <c r="AR99" s="52"/>
      <c r="AS99" s="52"/>
      <c r="AT99" s="52"/>
      <c r="AU99" s="52"/>
      <c r="AV99" s="52"/>
      <c r="AW99" s="52"/>
      <c r="AX99" s="52"/>
      <c r="AY99" s="52"/>
      <c r="AZ99" s="52"/>
      <c r="BA99" s="52"/>
      <c r="BB99" s="52"/>
      <c r="BC99" s="52"/>
      <c r="BD99" s="52"/>
      <c r="BE99" s="52"/>
      <c r="BF99" s="52"/>
      <c r="BG99" s="52"/>
      <c r="BH99" s="52"/>
      <c r="BI99" s="52"/>
      <c r="BJ99" s="52"/>
      <c r="BK99" s="52"/>
      <c r="BL99" s="52"/>
      <c r="BM99" s="52"/>
      <c r="BN99" s="52"/>
      <c r="BO99" s="52"/>
      <c r="BP99" s="52"/>
      <c r="BQ99" s="52"/>
      <c r="BR99" s="52"/>
      <c r="BS99" s="52"/>
      <c r="BT99" s="52"/>
      <c r="BU99" s="52"/>
      <c r="BV99" s="52"/>
      <c r="BW99" s="52"/>
      <c r="BX99" s="52"/>
      <c r="BY99" s="52"/>
      <c r="BZ99" s="52"/>
      <c r="CA99" s="52"/>
      <c r="CB99" s="52"/>
      <c r="CC99" s="52"/>
      <c r="CD99" s="52"/>
      <c r="CE99" s="52"/>
      <c r="CF99" s="52"/>
      <c r="CG99" s="52"/>
      <c r="CH99" s="52"/>
      <c r="CI99" s="52"/>
      <c r="CJ99" s="52"/>
      <c r="CK99" s="52"/>
      <c r="CL99" s="52"/>
      <c r="CM99" s="52"/>
      <c r="CN99" s="52"/>
      <c r="CO99" s="52"/>
      <c r="CP99" s="52"/>
      <c r="CQ99" s="52"/>
      <c r="CR99" s="52"/>
      <c r="CS99" s="52"/>
      <c r="CT99" s="52"/>
      <c r="CU99" s="52"/>
      <c r="CV99" s="52"/>
      <c r="CW99" s="52"/>
      <c r="CX99" s="52"/>
      <c r="CY99" s="52"/>
      <c r="CZ99" s="52"/>
      <c r="DA99" s="52"/>
      <c r="DB99" s="52"/>
      <c r="DC99" s="52"/>
      <c r="DD99" s="52"/>
      <c r="DE99" s="52"/>
      <c r="DF99" s="52"/>
      <c r="DG99" s="52"/>
      <c r="DH99" s="52"/>
      <c r="DI99" s="52"/>
      <c r="DJ99" s="52"/>
      <c r="DK99" s="52"/>
      <c r="DL99" s="52"/>
      <c r="DM99" s="52"/>
      <c r="DN99" s="52"/>
      <c r="DO99" s="52"/>
      <c r="DP99" s="52"/>
      <c r="DQ99" s="52"/>
      <c r="DR99" s="52"/>
      <c r="DS99" s="52"/>
      <c r="DT99" s="52"/>
      <c r="DU99" s="52"/>
      <c r="DV99" s="52"/>
      <c r="DW99" s="52"/>
      <c r="DX99" s="52"/>
      <c r="DY99" s="52"/>
      <c r="DZ99" s="52"/>
      <c r="EA99" s="52"/>
      <c r="EB99" s="52"/>
      <c r="EC99" s="52"/>
      <c r="ED99" s="52"/>
      <c r="EE99" s="52"/>
      <c r="EF99" s="52"/>
      <c r="EG99" s="52"/>
      <c r="EH99" s="52"/>
      <c r="EI99" s="52"/>
      <c r="EJ99" s="52"/>
      <c r="EK99" s="52"/>
      <c r="EL99" s="52"/>
      <c r="EM99" s="52"/>
      <c r="EN99" s="52"/>
      <c r="EO99" s="52"/>
      <c r="EP99" s="52"/>
      <c r="EQ99" s="52"/>
      <c r="ER99" s="52"/>
      <c r="ES99" s="52"/>
      <c r="ET99" s="52"/>
      <c r="EU99" s="52"/>
      <c r="EV99" s="52"/>
      <c r="EW99" s="52"/>
      <c r="EX99" s="52"/>
      <c r="EY99" s="52"/>
      <c r="EZ99" s="52"/>
      <c r="FA99" s="52"/>
      <c r="FB99" s="52"/>
      <c r="FC99" s="52"/>
      <c r="FD99" s="52"/>
      <c r="FE99" s="52"/>
      <c r="FF99" s="52"/>
      <c r="FG99" s="52"/>
      <c r="FH99" s="52"/>
      <c r="FI99" s="52"/>
      <c r="FJ99" s="52"/>
      <c r="FK99" s="52"/>
      <c r="FL99" s="52"/>
      <c r="FM99" s="52"/>
      <c r="FN99" s="52"/>
      <c r="FO99" s="52"/>
      <c r="FP99" s="52"/>
      <c r="FQ99" s="52"/>
      <c r="FR99" s="52"/>
      <c r="FS99" s="52"/>
      <c r="FT99" s="52"/>
      <c r="FU99" s="52"/>
      <c r="FV99" s="52"/>
      <c r="FW99" s="52"/>
      <c r="FX99" s="52"/>
      <c r="FY99" s="52"/>
      <c r="FZ99" s="52"/>
      <c r="GA99" s="52"/>
      <c r="GB99" s="52"/>
      <c r="GC99" s="52"/>
      <c r="GD99" s="52"/>
      <c r="GE99" s="52"/>
      <c r="GF99" s="52"/>
      <c r="GG99" s="52"/>
      <c r="GH99" s="52"/>
      <c r="GI99" s="52"/>
      <c r="GJ99" s="52"/>
      <c r="GK99" s="52"/>
      <c r="GL99" s="52"/>
      <c r="GM99" s="52"/>
      <c r="GN99" s="52"/>
      <c r="GO99" s="52"/>
      <c r="GP99" s="52"/>
      <c r="GQ99" s="52"/>
      <c r="GR99" s="52"/>
      <c r="GS99" s="52"/>
      <c r="GT99" s="52"/>
      <c r="GU99" s="52"/>
      <c r="GV99" s="52"/>
      <c r="GW99" s="52"/>
      <c r="GX99" s="52"/>
      <c r="GY99" s="52"/>
      <c r="GZ99" s="52"/>
      <c r="HA99" s="52"/>
      <c r="HB99" s="52"/>
      <c r="HC99" s="52"/>
      <c r="HD99" s="52"/>
      <c r="HE99" s="52"/>
      <c r="HF99" s="52"/>
      <c r="HG99" s="52"/>
      <c r="HH99" s="52"/>
      <c r="HI99" s="52"/>
      <c r="HJ99" s="52"/>
      <c r="HK99" s="52"/>
      <c r="HL99" s="52"/>
      <c r="HM99" s="52"/>
      <c r="HN99" s="52"/>
      <c r="HO99" s="52"/>
      <c r="HP99" s="52"/>
      <c r="HQ99" s="52"/>
      <c r="HR99" s="52"/>
      <c r="HS99" s="52"/>
      <c r="HT99" s="52"/>
      <c r="HU99" s="52"/>
      <c r="HV99" s="52"/>
      <c r="HW99" s="52"/>
      <c r="HX99" s="52"/>
      <c r="HY99" s="52"/>
      <c r="HZ99" s="52"/>
      <c r="IA99" s="52"/>
      <c r="IB99" s="52"/>
      <c r="IC99" s="52"/>
      <c r="ID99" s="52"/>
      <c r="IE99" s="52"/>
      <c r="IF99" s="52"/>
      <c r="IG99" s="52"/>
      <c r="IH99" s="52"/>
      <c r="II99" s="52"/>
      <c r="IJ99" s="52"/>
      <c r="IK99" s="52"/>
      <c r="IL99" s="52"/>
      <c r="IM99" s="52"/>
      <c r="IN99" s="52"/>
      <c r="IO99" s="52"/>
      <c r="IP99" s="52"/>
      <c r="IQ99" s="52"/>
      <c r="IR99" s="52"/>
      <c r="IS99" s="52"/>
      <c r="IT99" s="52"/>
      <c r="IU99" s="52"/>
      <c r="IV99" s="52"/>
      <c r="IW99" s="52"/>
    </row>
    <row r="100" spans="1:257" s="53" customFormat="1" ht="84">
      <c r="A100" s="45" t="s">
        <v>214</v>
      </c>
      <c r="B100" s="62" t="s">
        <v>215</v>
      </c>
      <c r="C100" s="47">
        <v>1818089.09</v>
      </c>
      <c r="D100" s="48" t="s">
        <v>59</v>
      </c>
      <c r="E100" s="48" t="s">
        <v>130</v>
      </c>
      <c r="F100" s="50" t="s">
        <v>61</v>
      </c>
      <c r="G100" s="50" t="s">
        <v>61</v>
      </c>
      <c r="H100" s="50" t="s">
        <v>61</v>
      </c>
      <c r="I100" s="50" t="s">
        <v>61</v>
      </c>
      <c r="J100" s="50" t="s">
        <v>61</v>
      </c>
      <c r="K100" s="50" t="s">
        <v>61</v>
      </c>
      <c r="L100" s="50" t="s">
        <v>61</v>
      </c>
      <c r="M100" s="50" t="s">
        <v>61</v>
      </c>
      <c r="N100" s="50" t="s">
        <v>61</v>
      </c>
      <c r="O100" s="54" t="s">
        <v>189</v>
      </c>
      <c r="P100" s="50" t="s">
        <v>63</v>
      </c>
      <c r="Q100" s="50" t="s">
        <v>108</v>
      </c>
      <c r="R100" s="50" t="s">
        <v>63</v>
      </c>
      <c r="S100" s="50" t="s">
        <v>61</v>
      </c>
      <c r="T100" s="50" t="s">
        <v>61</v>
      </c>
      <c r="U100" s="50" t="s">
        <v>61</v>
      </c>
      <c r="V100" s="50" t="s">
        <v>61</v>
      </c>
      <c r="W100" s="50" t="s">
        <v>61</v>
      </c>
      <c r="X100" s="50" t="s">
        <v>61</v>
      </c>
      <c r="Y100" s="50" t="s">
        <v>61</v>
      </c>
      <c r="Z100" s="50" t="s">
        <v>61</v>
      </c>
      <c r="AA100" s="50" t="s">
        <v>61</v>
      </c>
      <c r="AB100" s="52"/>
      <c r="AC100" s="52"/>
      <c r="AD100" s="52"/>
      <c r="AE100" s="52"/>
      <c r="AF100" s="52"/>
      <c r="AG100" s="52"/>
      <c r="AH100" s="52"/>
      <c r="AI100" s="52"/>
      <c r="AJ100" s="52"/>
      <c r="AK100" s="52"/>
      <c r="AL100" s="52"/>
      <c r="AM100" s="52"/>
      <c r="AN100" s="52"/>
      <c r="AO100" s="52"/>
      <c r="AP100" s="52"/>
      <c r="AQ100" s="52"/>
      <c r="AR100" s="52"/>
      <c r="AS100" s="52"/>
      <c r="AT100" s="52"/>
      <c r="AU100" s="52"/>
      <c r="AV100" s="52"/>
      <c r="AW100" s="52"/>
      <c r="AX100" s="52"/>
      <c r="AY100" s="52"/>
      <c r="AZ100" s="52"/>
      <c r="BA100" s="52"/>
      <c r="BB100" s="52"/>
      <c r="BC100" s="52"/>
      <c r="BD100" s="52"/>
      <c r="BE100" s="52"/>
      <c r="BF100" s="52"/>
      <c r="BG100" s="52"/>
      <c r="BH100" s="52"/>
      <c r="BI100" s="52"/>
      <c r="BJ100" s="52"/>
      <c r="BK100" s="52"/>
      <c r="BL100" s="52"/>
      <c r="BM100" s="52"/>
      <c r="BN100" s="52"/>
      <c r="BO100" s="52"/>
      <c r="BP100" s="52"/>
      <c r="BQ100" s="52"/>
      <c r="BR100" s="52"/>
      <c r="BS100" s="52"/>
      <c r="BT100" s="52"/>
      <c r="BU100" s="52"/>
      <c r="BV100" s="52"/>
      <c r="BW100" s="52"/>
      <c r="BX100" s="52"/>
      <c r="BY100" s="52"/>
      <c r="BZ100" s="52"/>
      <c r="CA100" s="52"/>
      <c r="CB100" s="52"/>
      <c r="CC100" s="52"/>
      <c r="CD100" s="52"/>
      <c r="CE100" s="52"/>
      <c r="CF100" s="52"/>
      <c r="CG100" s="52"/>
      <c r="CH100" s="52"/>
      <c r="CI100" s="52"/>
      <c r="CJ100" s="52"/>
      <c r="CK100" s="52"/>
      <c r="CL100" s="52"/>
      <c r="CM100" s="52"/>
      <c r="CN100" s="52"/>
      <c r="CO100" s="52"/>
      <c r="CP100" s="52"/>
      <c r="CQ100" s="52"/>
      <c r="CR100" s="52"/>
      <c r="CS100" s="52"/>
      <c r="CT100" s="52"/>
      <c r="CU100" s="52"/>
      <c r="CV100" s="52"/>
      <c r="CW100" s="52"/>
      <c r="CX100" s="52"/>
      <c r="CY100" s="52"/>
      <c r="CZ100" s="52"/>
      <c r="DA100" s="52"/>
      <c r="DB100" s="52"/>
      <c r="DC100" s="52"/>
      <c r="DD100" s="52"/>
      <c r="DE100" s="52"/>
      <c r="DF100" s="52"/>
      <c r="DG100" s="52"/>
      <c r="DH100" s="52"/>
      <c r="DI100" s="52"/>
      <c r="DJ100" s="52"/>
      <c r="DK100" s="52"/>
      <c r="DL100" s="52"/>
      <c r="DM100" s="52"/>
      <c r="DN100" s="52"/>
      <c r="DO100" s="52"/>
      <c r="DP100" s="52"/>
      <c r="DQ100" s="52"/>
      <c r="DR100" s="52"/>
      <c r="DS100" s="52"/>
      <c r="DT100" s="52"/>
      <c r="DU100" s="52"/>
      <c r="DV100" s="52"/>
      <c r="DW100" s="52"/>
      <c r="DX100" s="52"/>
      <c r="DY100" s="52"/>
      <c r="DZ100" s="52"/>
      <c r="EA100" s="52"/>
      <c r="EB100" s="52"/>
      <c r="EC100" s="52"/>
      <c r="ED100" s="52"/>
      <c r="EE100" s="52"/>
      <c r="EF100" s="52"/>
      <c r="EG100" s="52"/>
      <c r="EH100" s="52"/>
      <c r="EI100" s="52"/>
      <c r="EJ100" s="52"/>
      <c r="EK100" s="52"/>
      <c r="EL100" s="52"/>
      <c r="EM100" s="52"/>
      <c r="EN100" s="52"/>
      <c r="EO100" s="52"/>
      <c r="EP100" s="52"/>
      <c r="EQ100" s="52"/>
      <c r="ER100" s="52"/>
      <c r="ES100" s="52"/>
      <c r="ET100" s="52"/>
      <c r="EU100" s="52"/>
      <c r="EV100" s="52"/>
      <c r="EW100" s="52"/>
      <c r="EX100" s="52"/>
      <c r="EY100" s="52"/>
      <c r="EZ100" s="52"/>
      <c r="FA100" s="52"/>
      <c r="FB100" s="52"/>
      <c r="FC100" s="52"/>
      <c r="FD100" s="52"/>
      <c r="FE100" s="52"/>
      <c r="FF100" s="52"/>
      <c r="FG100" s="52"/>
      <c r="FH100" s="52"/>
      <c r="FI100" s="52"/>
      <c r="FJ100" s="52"/>
      <c r="FK100" s="52"/>
      <c r="FL100" s="52"/>
      <c r="FM100" s="52"/>
      <c r="FN100" s="52"/>
      <c r="FO100" s="52"/>
      <c r="FP100" s="52"/>
      <c r="FQ100" s="52"/>
      <c r="FR100" s="52"/>
      <c r="FS100" s="52"/>
      <c r="FT100" s="52"/>
      <c r="FU100" s="52"/>
      <c r="FV100" s="52"/>
      <c r="FW100" s="52"/>
      <c r="FX100" s="52"/>
      <c r="FY100" s="52"/>
      <c r="FZ100" s="52"/>
      <c r="GA100" s="52"/>
      <c r="GB100" s="52"/>
      <c r="GC100" s="52"/>
      <c r="GD100" s="52"/>
      <c r="GE100" s="52"/>
      <c r="GF100" s="52"/>
      <c r="GG100" s="52"/>
      <c r="GH100" s="52"/>
      <c r="GI100" s="52"/>
      <c r="GJ100" s="52"/>
      <c r="GK100" s="52"/>
      <c r="GL100" s="52"/>
      <c r="GM100" s="52"/>
      <c r="GN100" s="52"/>
      <c r="GO100" s="52"/>
      <c r="GP100" s="52"/>
      <c r="GQ100" s="52"/>
      <c r="GR100" s="52"/>
      <c r="GS100" s="52"/>
      <c r="GT100" s="52"/>
      <c r="GU100" s="52"/>
      <c r="GV100" s="52"/>
      <c r="GW100" s="52"/>
      <c r="GX100" s="52"/>
      <c r="GY100" s="52"/>
      <c r="GZ100" s="52"/>
      <c r="HA100" s="52"/>
      <c r="HB100" s="52"/>
      <c r="HC100" s="52"/>
      <c r="HD100" s="52"/>
      <c r="HE100" s="52"/>
      <c r="HF100" s="52"/>
      <c r="HG100" s="52"/>
      <c r="HH100" s="52"/>
      <c r="HI100" s="52"/>
      <c r="HJ100" s="52"/>
      <c r="HK100" s="52"/>
      <c r="HL100" s="52"/>
      <c r="HM100" s="52"/>
      <c r="HN100" s="52"/>
      <c r="HO100" s="52"/>
      <c r="HP100" s="52"/>
      <c r="HQ100" s="52"/>
      <c r="HR100" s="52"/>
      <c r="HS100" s="52"/>
      <c r="HT100" s="52"/>
      <c r="HU100" s="52"/>
      <c r="HV100" s="52"/>
      <c r="HW100" s="52"/>
      <c r="HX100" s="52"/>
      <c r="HY100" s="52"/>
      <c r="HZ100" s="52"/>
      <c r="IA100" s="52"/>
      <c r="IB100" s="52"/>
      <c r="IC100" s="52"/>
      <c r="ID100" s="52"/>
      <c r="IE100" s="52"/>
      <c r="IF100" s="52"/>
      <c r="IG100" s="52"/>
      <c r="IH100" s="52"/>
      <c r="II100" s="52"/>
      <c r="IJ100" s="52"/>
      <c r="IK100" s="52"/>
      <c r="IL100" s="52"/>
      <c r="IM100" s="52"/>
      <c r="IN100" s="52"/>
      <c r="IO100" s="52"/>
      <c r="IP100" s="52"/>
      <c r="IQ100" s="52"/>
      <c r="IR100" s="52"/>
      <c r="IS100" s="52"/>
      <c r="IT100" s="52"/>
      <c r="IU100" s="52"/>
      <c r="IV100" s="52"/>
      <c r="IW100" s="52"/>
    </row>
    <row r="101" spans="1:257" s="101" customFormat="1" ht="60">
      <c r="A101" s="94" t="s">
        <v>216</v>
      </c>
      <c r="B101" s="95" t="s">
        <v>217</v>
      </c>
      <c r="C101" s="96">
        <v>128812.99</v>
      </c>
      <c r="D101" s="97" t="s">
        <v>59</v>
      </c>
      <c r="E101" s="97" t="s">
        <v>143</v>
      </c>
      <c r="F101" s="98" t="s">
        <v>61</v>
      </c>
      <c r="G101" s="98" t="s">
        <v>61</v>
      </c>
      <c r="H101" s="98" t="s">
        <v>61</v>
      </c>
      <c r="I101" s="98" t="s">
        <v>61</v>
      </c>
      <c r="J101" s="98" t="s">
        <v>61</v>
      </c>
      <c r="K101" s="98" t="s">
        <v>61</v>
      </c>
      <c r="L101" s="98" t="s">
        <v>61</v>
      </c>
      <c r="M101" s="98" t="s">
        <v>61</v>
      </c>
      <c r="N101" s="98" t="s">
        <v>61</v>
      </c>
      <c r="O101" s="99" t="s">
        <v>189</v>
      </c>
      <c r="P101" s="98" t="s">
        <v>63</v>
      </c>
      <c r="Q101" s="98" t="s">
        <v>108</v>
      </c>
      <c r="R101" s="98" t="s">
        <v>63</v>
      </c>
      <c r="S101" s="98" t="s">
        <v>61</v>
      </c>
      <c r="T101" s="98" t="s">
        <v>61</v>
      </c>
      <c r="U101" s="98" t="s">
        <v>61</v>
      </c>
      <c r="V101" s="98" t="s">
        <v>61</v>
      </c>
      <c r="W101" s="98" t="s">
        <v>61</v>
      </c>
      <c r="X101" s="98" t="s">
        <v>61</v>
      </c>
      <c r="Y101" s="98" t="s">
        <v>61</v>
      </c>
      <c r="Z101" s="98" t="s">
        <v>61</v>
      </c>
      <c r="AA101" s="98" t="s">
        <v>61</v>
      </c>
      <c r="AB101" s="100"/>
      <c r="AC101" s="100"/>
      <c r="AD101" s="100"/>
      <c r="AE101" s="100"/>
      <c r="AF101" s="100"/>
      <c r="AG101" s="100"/>
      <c r="AH101" s="100"/>
      <c r="AI101" s="100"/>
      <c r="AJ101" s="100"/>
      <c r="AK101" s="100"/>
      <c r="AL101" s="100"/>
      <c r="AM101" s="100"/>
      <c r="AN101" s="100"/>
      <c r="AO101" s="100"/>
      <c r="AP101" s="100"/>
      <c r="AQ101" s="100"/>
      <c r="AR101" s="100"/>
      <c r="AS101" s="100"/>
      <c r="AT101" s="100"/>
      <c r="AU101" s="100"/>
      <c r="AV101" s="100"/>
      <c r="AW101" s="100"/>
      <c r="AX101" s="100"/>
      <c r="AY101" s="100"/>
      <c r="AZ101" s="100"/>
      <c r="BA101" s="100"/>
      <c r="BB101" s="100"/>
      <c r="BC101" s="100"/>
      <c r="BD101" s="100"/>
      <c r="BE101" s="100"/>
      <c r="BF101" s="100"/>
      <c r="BG101" s="100"/>
      <c r="BH101" s="100"/>
      <c r="BI101" s="100"/>
      <c r="BJ101" s="100"/>
      <c r="BK101" s="100"/>
      <c r="BL101" s="100"/>
      <c r="BM101" s="100"/>
      <c r="BN101" s="100"/>
      <c r="BO101" s="100"/>
      <c r="BP101" s="100"/>
      <c r="BQ101" s="100"/>
      <c r="BR101" s="100"/>
      <c r="BS101" s="100"/>
      <c r="BT101" s="100"/>
      <c r="BU101" s="100"/>
      <c r="BV101" s="100"/>
      <c r="BW101" s="100"/>
      <c r="BX101" s="100"/>
      <c r="BY101" s="100"/>
      <c r="BZ101" s="100"/>
      <c r="CA101" s="100"/>
      <c r="CB101" s="100"/>
      <c r="CC101" s="100"/>
      <c r="CD101" s="100"/>
      <c r="CE101" s="100"/>
      <c r="CF101" s="100"/>
      <c r="CG101" s="100"/>
      <c r="CH101" s="100"/>
      <c r="CI101" s="100"/>
      <c r="CJ101" s="100"/>
      <c r="CK101" s="100"/>
      <c r="CL101" s="100"/>
      <c r="CM101" s="100"/>
      <c r="CN101" s="100"/>
      <c r="CO101" s="100"/>
      <c r="CP101" s="100"/>
      <c r="CQ101" s="100"/>
      <c r="CR101" s="100"/>
      <c r="CS101" s="100"/>
      <c r="CT101" s="100"/>
      <c r="CU101" s="100"/>
      <c r="CV101" s="100"/>
      <c r="CW101" s="100"/>
      <c r="CX101" s="100"/>
      <c r="CY101" s="100"/>
      <c r="CZ101" s="100"/>
      <c r="DA101" s="100"/>
      <c r="DB101" s="100"/>
      <c r="DC101" s="100"/>
      <c r="DD101" s="100"/>
      <c r="DE101" s="100"/>
      <c r="DF101" s="100"/>
      <c r="DG101" s="100"/>
      <c r="DH101" s="100"/>
      <c r="DI101" s="100"/>
      <c r="DJ101" s="100"/>
      <c r="DK101" s="100"/>
      <c r="DL101" s="100"/>
      <c r="DM101" s="100"/>
      <c r="DN101" s="100"/>
      <c r="DO101" s="100"/>
      <c r="DP101" s="100"/>
      <c r="DQ101" s="100"/>
      <c r="DR101" s="100"/>
      <c r="DS101" s="100"/>
      <c r="DT101" s="100"/>
      <c r="DU101" s="100"/>
      <c r="DV101" s="100"/>
      <c r="DW101" s="100"/>
      <c r="DX101" s="100"/>
      <c r="DY101" s="100"/>
      <c r="DZ101" s="100"/>
      <c r="EA101" s="100"/>
      <c r="EB101" s="100"/>
      <c r="EC101" s="100"/>
      <c r="ED101" s="100"/>
      <c r="EE101" s="100"/>
      <c r="EF101" s="100"/>
      <c r="EG101" s="100"/>
      <c r="EH101" s="100"/>
      <c r="EI101" s="100"/>
      <c r="EJ101" s="100"/>
      <c r="EK101" s="100"/>
      <c r="EL101" s="100"/>
      <c r="EM101" s="100"/>
      <c r="EN101" s="100"/>
      <c r="EO101" s="100"/>
      <c r="EP101" s="100"/>
      <c r="EQ101" s="100"/>
      <c r="ER101" s="100"/>
      <c r="ES101" s="100"/>
      <c r="ET101" s="100"/>
      <c r="EU101" s="100"/>
      <c r="EV101" s="100"/>
      <c r="EW101" s="100"/>
      <c r="EX101" s="100"/>
      <c r="EY101" s="100"/>
      <c r="EZ101" s="100"/>
      <c r="FA101" s="100"/>
      <c r="FB101" s="100"/>
      <c r="FC101" s="100"/>
      <c r="FD101" s="100"/>
      <c r="FE101" s="100"/>
      <c r="FF101" s="100"/>
      <c r="FG101" s="100"/>
      <c r="FH101" s="100"/>
      <c r="FI101" s="100"/>
      <c r="FJ101" s="100"/>
      <c r="FK101" s="100"/>
      <c r="FL101" s="100"/>
      <c r="FM101" s="100"/>
      <c r="FN101" s="100"/>
      <c r="FO101" s="100"/>
      <c r="FP101" s="100"/>
      <c r="FQ101" s="100"/>
      <c r="FR101" s="100"/>
      <c r="FS101" s="100"/>
      <c r="FT101" s="100"/>
      <c r="FU101" s="100"/>
      <c r="FV101" s="100"/>
      <c r="FW101" s="100"/>
      <c r="FX101" s="100"/>
      <c r="FY101" s="100"/>
      <c r="FZ101" s="100"/>
      <c r="GA101" s="100"/>
      <c r="GB101" s="100"/>
      <c r="GC101" s="100"/>
      <c r="GD101" s="100"/>
      <c r="GE101" s="100"/>
      <c r="GF101" s="100"/>
      <c r="GG101" s="100"/>
      <c r="GH101" s="100"/>
      <c r="GI101" s="100"/>
      <c r="GJ101" s="100"/>
      <c r="GK101" s="100"/>
      <c r="GL101" s="100"/>
      <c r="GM101" s="100"/>
      <c r="GN101" s="100"/>
      <c r="GO101" s="100"/>
      <c r="GP101" s="100"/>
      <c r="GQ101" s="100"/>
      <c r="GR101" s="100"/>
      <c r="GS101" s="100"/>
      <c r="GT101" s="100"/>
      <c r="GU101" s="100"/>
      <c r="GV101" s="100"/>
      <c r="GW101" s="100"/>
      <c r="GX101" s="100"/>
      <c r="GY101" s="100"/>
      <c r="GZ101" s="100"/>
      <c r="HA101" s="100"/>
      <c r="HB101" s="100"/>
      <c r="HC101" s="100"/>
      <c r="HD101" s="100"/>
      <c r="HE101" s="100"/>
      <c r="HF101" s="100"/>
      <c r="HG101" s="100"/>
      <c r="HH101" s="100"/>
      <c r="HI101" s="100"/>
      <c r="HJ101" s="100"/>
      <c r="HK101" s="100"/>
      <c r="HL101" s="100"/>
      <c r="HM101" s="100"/>
      <c r="HN101" s="100"/>
      <c r="HO101" s="100"/>
      <c r="HP101" s="100"/>
      <c r="HQ101" s="100"/>
      <c r="HR101" s="100"/>
      <c r="HS101" s="100"/>
      <c r="HT101" s="100"/>
      <c r="HU101" s="100"/>
      <c r="HV101" s="100"/>
      <c r="HW101" s="100"/>
      <c r="HX101" s="100"/>
      <c r="HY101" s="100"/>
      <c r="HZ101" s="100"/>
      <c r="IA101" s="100"/>
      <c r="IB101" s="100"/>
      <c r="IC101" s="100"/>
      <c r="ID101" s="100"/>
      <c r="IE101" s="100"/>
      <c r="IF101" s="100"/>
      <c r="IG101" s="100"/>
      <c r="IH101" s="100"/>
      <c r="II101" s="100"/>
      <c r="IJ101" s="100"/>
      <c r="IK101" s="100"/>
      <c r="IL101" s="100"/>
      <c r="IM101" s="100"/>
      <c r="IN101" s="100"/>
      <c r="IO101" s="100"/>
      <c r="IP101" s="100"/>
      <c r="IQ101" s="100"/>
      <c r="IR101" s="100"/>
      <c r="IS101" s="100"/>
      <c r="IT101" s="100"/>
      <c r="IU101" s="100"/>
      <c r="IV101" s="100"/>
      <c r="IW101" s="100"/>
    </row>
    <row r="102" spans="1:257" s="101" customFormat="1" ht="48">
      <c r="A102" s="94" t="s">
        <v>218</v>
      </c>
      <c r="B102" s="95" t="s">
        <v>219</v>
      </c>
      <c r="C102" s="96">
        <v>1814368.51</v>
      </c>
      <c r="D102" s="97" t="s">
        <v>59</v>
      </c>
      <c r="E102" s="97" t="s">
        <v>130</v>
      </c>
      <c r="F102" s="98" t="s">
        <v>61</v>
      </c>
      <c r="G102" s="98" t="s">
        <v>61</v>
      </c>
      <c r="H102" s="98" t="s">
        <v>61</v>
      </c>
      <c r="I102" s="98" t="s">
        <v>61</v>
      </c>
      <c r="J102" s="98" t="s">
        <v>61</v>
      </c>
      <c r="K102" s="98" t="s">
        <v>61</v>
      </c>
      <c r="L102" s="98" t="s">
        <v>61</v>
      </c>
      <c r="M102" s="98" t="s">
        <v>61</v>
      </c>
      <c r="N102" s="98" t="s">
        <v>61</v>
      </c>
      <c r="O102" s="99" t="s">
        <v>189</v>
      </c>
      <c r="P102" s="98" t="s">
        <v>63</v>
      </c>
      <c r="Q102" s="98" t="s">
        <v>108</v>
      </c>
      <c r="R102" s="98" t="s">
        <v>63</v>
      </c>
      <c r="S102" s="98" t="s">
        <v>61</v>
      </c>
      <c r="T102" s="98" t="s">
        <v>61</v>
      </c>
      <c r="U102" s="98" t="s">
        <v>61</v>
      </c>
      <c r="V102" s="98" t="s">
        <v>61</v>
      </c>
      <c r="W102" s="98" t="s">
        <v>61</v>
      </c>
      <c r="X102" s="98" t="s">
        <v>61</v>
      </c>
      <c r="Y102" s="98" t="s">
        <v>61</v>
      </c>
      <c r="Z102" s="98" t="s">
        <v>61</v>
      </c>
      <c r="AA102" s="98" t="s">
        <v>61</v>
      </c>
      <c r="AB102" s="100"/>
      <c r="AC102" s="100"/>
      <c r="AD102" s="100"/>
      <c r="AE102" s="100"/>
      <c r="AF102" s="100"/>
      <c r="AG102" s="100"/>
      <c r="AH102" s="100"/>
      <c r="AI102" s="100"/>
      <c r="AJ102" s="100"/>
      <c r="AK102" s="100"/>
      <c r="AL102" s="100"/>
      <c r="AM102" s="100"/>
      <c r="AN102" s="100"/>
      <c r="AO102" s="100"/>
      <c r="AP102" s="100"/>
      <c r="AQ102" s="100"/>
      <c r="AR102" s="100"/>
      <c r="AS102" s="100"/>
      <c r="AT102" s="100"/>
      <c r="AU102" s="100"/>
      <c r="AV102" s="100"/>
      <c r="AW102" s="100"/>
      <c r="AX102" s="100"/>
      <c r="AY102" s="100"/>
      <c r="AZ102" s="100"/>
      <c r="BA102" s="100"/>
      <c r="BB102" s="100"/>
      <c r="BC102" s="100"/>
      <c r="BD102" s="100"/>
      <c r="BE102" s="100"/>
      <c r="BF102" s="100"/>
      <c r="BG102" s="100"/>
      <c r="BH102" s="100"/>
      <c r="BI102" s="100"/>
      <c r="BJ102" s="100"/>
      <c r="BK102" s="100"/>
      <c r="BL102" s="100"/>
      <c r="BM102" s="100"/>
      <c r="BN102" s="100"/>
      <c r="BO102" s="100"/>
      <c r="BP102" s="100"/>
      <c r="BQ102" s="100"/>
      <c r="BR102" s="100"/>
      <c r="BS102" s="100"/>
      <c r="BT102" s="100"/>
      <c r="BU102" s="100"/>
      <c r="BV102" s="100"/>
      <c r="BW102" s="100"/>
      <c r="BX102" s="100"/>
      <c r="BY102" s="100"/>
      <c r="BZ102" s="100"/>
      <c r="CA102" s="100"/>
      <c r="CB102" s="100"/>
      <c r="CC102" s="100"/>
      <c r="CD102" s="100"/>
      <c r="CE102" s="100"/>
      <c r="CF102" s="100"/>
      <c r="CG102" s="100"/>
      <c r="CH102" s="100"/>
      <c r="CI102" s="100"/>
      <c r="CJ102" s="100"/>
      <c r="CK102" s="100"/>
      <c r="CL102" s="100"/>
      <c r="CM102" s="100"/>
      <c r="CN102" s="100"/>
      <c r="CO102" s="100"/>
      <c r="CP102" s="100"/>
      <c r="CQ102" s="100"/>
      <c r="CR102" s="100"/>
      <c r="CS102" s="100"/>
      <c r="CT102" s="100"/>
      <c r="CU102" s="100"/>
      <c r="CV102" s="100"/>
      <c r="CW102" s="100"/>
      <c r="CX102" s="100"/>
      <c r="CY102" s="100"/>
      <c r="CZ102" s="100"/>
      <c r="DA102" s="100"/>
      <c r="DB102" s="100"/>
      <c r="DC102" s="100"/>
      <c r="DD102" s="100"/>
      <c r="DE102" s="100"/>
      <c r="DF102" s="100"/>
      <c r="DG102" s="100"/>
      <c r="DH102" s="100"/>
      <c r="DI102" s="100"/>
      <c r="DJ102" s="100"/>
      <c r="DK102" s="100"/>
      <c r="DL102" s="100"/>
      <c r="DM102" s="100"/>
      <c r="DN102" s="100"/>
      <c r="DO102" s="100"/>
      <c r="DP102" s="100"/>
      <c r="DQ102" s="100"/>
      <c r="DR102" s="100"/>
      <c r="DS102" s="100"/>
      <c r="DT102" s="100"/>
      <c r="DU102" s="100"/>
      <c r="DV102" s="100"/>
      <c r="DW102" s="100"/>
      <c r="DX102" s="100"/>
      <c r="DY102" s="100"/>
      <c r="DZ102" s="100"/>
      <c r="EA102" s="100"/>
      <c r="EB102" s="100"/>
      <c r="EC102" s="100"/>
      <c r="ED102" s="100"/>
      <c r="EE102" s="100"/>
      <c r="EF102" s="100"/>
      <c r="EG102" s="100"/>
      <c r="EH102" s="100"/>
      <c r="EI102" s="100"/>
      <c r="EJ102" s="100"/>
      <c r="EK102" s="100"/>
      <c r="EL102" s="100"/>
      <c r="EM102" s="100"/>
      <c r="EN102" s="100"/>
      <c r="EO102" s="100"/>
      <c r="EP102" s="100"/>
      <c r="EQ102" s="100"/>
      <c r="ER102" s="100"/>
      <c r="ES102" s="100"/>
      <c r="ET102" s="100"/>
      <c r="EU102" s="100"/>
      <c r="EV102" s="100"/>
      <c r="EW102" s="100"/>
      <c r="EX102" s="100"/>
      <c r="EY102" s="100"/>
      <c r="EZ102" s="100"/>
      <c r="FA102" s="100"/>
      <c r="FB102" s="100"/>
      <c r="FC102" s="100"/>
      <c r="FD102" s="100"/>
      <c r="FE102" s="100"/>
      <c r="FF102" s="100"/>
      <c r="FG102" s="100"/>
      <c r="FH102" s="100"/>
      <c r="FI102" s="100"/>
      <c r="FJ102" s="100"/>
      <c r="FK102" s="100"/>
      <c r="FL102" s="100"/>
      <c r="FM102" s="100"/>
      <c r="FN102" s="100"/>
      <c r="FO102" s="100"/>
      <c r="FP102" s="100"/>
      <c r="FQ102" s="100"/>
      <c r="FR102" s="100"/>
      <c r="FS102" s="100"/>
      <c r="FT102" s="100"/>
      <c r="FU102" s="100"/>
      <c r="FV102" s="100"/>
      <c r="FW102" s="100"/>
      <c r="FX102" s="100"/>
      <c r="FY102" s="100"/>
      <c r="FZ102" s="100"/>
      <c r="GA102" s="100"/>
      <c r="GB102" s="100"/>
      <c r="GC102" s="100"/>
      <c r="GD102" s="100"/>
      <c r="GE102" s="100"/>
      <c r="GF102" s="100"/>
      <c r="GG102" s="100"/>
      <c r="GH102" s="100"/>
      <c r="GI102" s="100"/>
      <c r="GJ102" s="100"/>
      <c r="GK102" s="100"/>
      <c r="GL102" s="100"/>
      <c r="GM102" s="100"/>
      <c r="GN102" s="100"/>
      <c r="GO102" s="100"/>
      <c r="GP102" s="100"/>
      <c r="GQ102" s="100"/>
      <c r="GR102" s="100"/>
      <c r="GS102" s="100"/>
      <c r="GT102" s="100"/>
      <c r="GU102" s="100"/>
      <c r="GV102" s="100"/>
      <c r="GW102" s="100"/>
      <c r="GX102" s="100"/>
      <c r="GY102" s="100"/>
      <c r="GZ102" s="100"/>
      <c r="HA102" s="100"/>
      <c r="HB102" s="100"/>
      <c r="HC102" s="100"/>
      <c r="HD102" s="100"/>
      <c r="HE102" s="100"/>
      <c r="HF102" s="100"/>
      <c r="HG102" s="100"/>
      <c r="HH102" s="100"/>
      <c r="HI102" s="100"/>
      <c r="HJ102" s="100"/>
      <c r="HK102" s="100"/>
      <c r="HL102" s="100"/>
      <c r="HM102" s="100"/>
      <c r="HN102" s="100"/>
      <c r="HO102" s="100"/>
      <c r="HP102" s="100"/>
      <c r="HQ102" s="100"/>
      <c r="HR102" s="100"/>
      <c r="HS102" s="100"/>
      <c r="HT102" s="100"/>
      <c r="HU102" s="100"/>
      <c r="HV102" s="100"/>
      <c r="HW102" s="100"/>
      <c r="HX102" s="100"/>
      <c r="HY102" s="100"/>
      <c r="HZ102" s="100"/>
      <c r="IA102" s="100"/>
      <c r="IB102" s="100"/>
      <c r="IC102" s="100"/>
      <c r="ID102" s="100"/>
      <c r="IE102" s="100"/>
      <c r="IF102" s="100"/>
      <c r="IG102" s="100"/>
      <c r="IH102" s="100"/>
      <c r="II102" s="100"/>
      <c r="IJ102" s="100"/>
      <c r="IK102" s="100"/>
      <c r="IL102" s="100"/>
      <c r="IM102" s="100"/>
      <c r="IN102" s="100"/>
      <c r="IO102" s="100"/>
      <c r="IP102" s="100"/>
      <c r="IQ102" s="100"/>
      <c r="IR102" s="100"/>
      <c r="IS102" s="100"/>
      <c r="IT102" s="100"/>
      <c r="IU102" s="100"/>
      <c r="IV102" s="100"/>
      <c r="IW102" s="100"/>
    </row>
    <row r="103" spans="1:257" s="101" customFormat="1" ht="48">
      <c r="A103" s="94" t="s">
        <v>220</v>
      </c>
      <c r="B103" s="95" t="s">
        <v>221</v>
      </c>
      <c r="C103" s="96">
        <v>134334.18</v>
      </c>
      <c r="D103" s="97" t="s">
        <v>59</v>
      </c>
      <c r="E103" s="97" t="s">
        <v>130</v>
      </c>
      <c r="F103" s="98" t="s">
        <v>61</v>
      </c>
      <c r="G103" s="98" t="s">
        <v>61</v>
      </c>
      <c r="H103" s="98" t="s">
        <v>61</v>
      </c>
      <c r="I103" s="98" t="s">
        <v>61</v>
      </c>
      <c r="J103" s="98" t="s">
        <v>61</v>
      </c>
      <c r="K103" s="98" t="s">
        <v>61</v>
      </c>
      <c r="L103" s="98" t="s">
        <v>61</v>
      </c>
      <c r="M103" s="98" t="s">
        <v>61</v>
      </c>
      <c r="N103" s="98" t="s">
        <v>61</v>
      </c>
      <c r="O103" s="99" t="s">
        <v>189</v>
      </c>
      <c r="P103" s="98" t="s">
        <v>63</v>
      </c>
      <c r="Q103" s="98" t="s">
        <v>108</v>
      </c>
      <c r="R103" s="98" t="s">
        <v>63</v>
      </c>
      <c r="S103" s="98" t="s">
        <v>61</v>
      </c>
      <c r="T103" s="98" t="s">
        <v>61</v>
      </c>
      <c r="U103" s="98" t="s">
        <v>61</v>
      </c>
      <c r="V103" s="98" t="s">
        <v>61</v>
      </c>
      <c r="W103" s="98" t="s">
        <v>61</v>
      </c>
      <c r="X103" s="98" t="s">
        <v>61</v>
      </c>
      <c r="Y103" s="98" t="s">
        <v>61</v>
      </c>
      <c r="Z103" s="98" t="s">
        <v>61</v>
      </c>
      <c r="AA103" s="98" t="s">
        <v>61</v>
      </c>
      <c r="AB103" s="100"/>
      <c r="AC103" s="100"/>
      <c r="AD103" s="100"/>
      <c r="AE103" s="100"/>
      <c r="AF103" s="100"/>
      <c r="AG103" s="100"/>
      <c r="AH103" s="100"/>
      <c r="AI103" s="100"/>
      <c r="AJ103" s="100"/>
      <c r="AK103" s="100"/>
      <c r="AL103" s="100"/>
      <c r="AM103" s="100"/>
      <c r="AN103" s="100"/>
      <c r="AO103" s="100"/>
      <c r="AP103" s="100"/>
      <c r="AQ103" s="100"/>
      <c r="AR103" s="100"/>
      <c r="AS103" s="100"/>
      <c r="AT103" s="100"/>
      <c r="AU103" s="100"/>
      <c r="AV103" s="100"/>
      <c r="AW103" s="100"/>
      <c r="AX103" s="100"/>
      <c r="AY103" s="100"/>
      <c r="AZ103" s="100"/>
      <c r="BA103" s="100"/>
      <c r="BB103" s="100"/>
      <c r="BC103" s="100"/>
      <c r="BD103" s="100"/>
      <c r="BE103" s="100"/>
      <c r="BF103" s="100"/>
      <c r="BG103" s="100"/>
      <c r="BH103" s="100"/>
      <c r="BI103" s="100"/>
      <c r="BJ103" s="100"/>
      <c r="BK103" s="100"/>
      <c r="BL103" s="100"/>
      <c r="BM103" s="100"/>
      <c r="BN103" s="100"/>
      <c r="BO103" s="100"/>
      <c r="BP103" s="100"/>
      <c r="BQ103" s="100"/>
      <c r="BR103" s="100"/>
      <c r="BS103" s="100"/>
      <c r="BT103" s="100"/>
      <c r="BU103" s="100"/>
      <c r="BV103" s="100"/>
      <c r="BW103" s="100"/>
      <c r="BX103" s="100"/>
      <c r="BY103" s="100"/>
      <c r="BZ103" s="100"/>
      <c r="CA103" s="100"/>
      <c r="CB103" s="100"/>
      <c r="CC103" s="100"/>
      <c r="CD103" s="100"/>
      <c r="CE103" s="100"/>
      <c r="CF103" s="100"/>
      <c r="CG103" s="100"/>
      <c r="CH103" s="100"/>
      <c r="CI103" s="100"/>
      <c r="CJ103" s="100"/>
      <c r="CK103" s="100"/>
      <c r="CL103" s="100"/>
      <c r="CM103" s="100"/>
      <c r="CN103" s="100"/>
      <c r="CO103" s="100"/>
      <c r="CP103" s="100"/>
      <c r="CQ103" s="100"/>
      <c r="CR103" s="100"/>
      <c r="CS103" s="100"/>
      <c r="CT103" s="100"/>
      <c r="CU103" s="100"/>
      <c r="CV103" s="100"/>
      <c r="CW103" s="100"/>
      <c r="CX103" s="100"/>
      <c r="CY103" s="100"/>
      <c r="CZ103" s="100"/>
      <c r="DA103" s="100"/>
      <c r="DB103" s="100"/>
      <c r="DC103" s="100"/>
      <c r="DD103" s="100"/>
      <c r="DE103" s="100"/>
      <c r="DF103" s="100"/>
      <c r="DG103" s="100"/>
      <c r="DH103" s="100"/>
      <c r="DI103" s="100"/>
      <c r="DJ103" s="100"/>
      <c r="DK103" s="100"/>
      <c r="DL103" s="100"/>
      <c r="DM103" s="100"/>
      <c r="DN103" s="100"/>
      <c r="DO103" s="100"/>
      <c r="DP103" s="100"/>
      <c r="DQ103" s="100"/>
      <c r="DR103" s="100"/>
      <c r="DS103" s="100"/>
      <c r="DT103" s="100"/>
      <c r="DU103" s="100"/>
      <c r="DV103" s="100"/>
      <c r="DW103" s="100"/>
      <c r="DX103" s="100"/>
      <c r="DY103" s="100"/>
      <c r="DZ103" s="100"/>
      <c r="EA103" s="100"/>
      <c r="EB103" s="100"/>
      <c r="EC103" s="100"/>
      <c r="ED103" s="100"/>
      <c r="EE103" s="100"/>
      <c r="EF103" s="100"/>
      <c r="EG103" s="100"/>
      <c r="EH103" s="100"/>
      <c r="EI103" s="100"/>
      <c r="EJ103" s="100"/>
      <c r="EK103" s="100"/>
      <c r="EL103" s="100"/>
      <c r="EM103" s="100"/>
      <c r="EN103" s="100"/>
      <c r="EO103" s="100"/>
      <c r="EP103" s="100"/>
      <c r="EQ103" s="100"/>
      <c r="ER103" s="100"/>
      <c r="ES103" s="100"/>
      <c r="ET103" s="100"/>
      <c r="EU103" s="100"/>
      <c r="EV103" s="100"/>
      <c r="EW103" s="100"/>
      <c r="EX103" s="100"/>
      <c r="EY103" s="100"/>
      <c r="EZ103" s="100"/>
      <c r="FA103" s="100"/>
      <c r="FB103" s="100"/>
      <c r="FC103" s="100"/>
      <c r="FD103" s="100"/>
      <c r="FE103" s="100"/>
      <c r="FF103" s="100"/>
      <c r="FG103" s="100"/>
      <c r="FH103" s="100"/>
      <c r="FI103" s="100"/>
      <c r="FJ103" s="100"/>
      <c r="FK103" s="100"/>
      <c r="FL103" s="100"/>
      <c r="FM103" s="100"/>
      <c r="FN103" s="100"/>
      <c r="FO103" s="100"/>
      <c r="FP103" s="100"/>
      <c r="FQ103" s="100"/>
      <c r="FR103" s="100"/>
      <c r="FS103" s="100"/>
      <c r="FT103" s="100"/>
      <c r="FU103" s="100"/>
      <c r="FV103" s="100"/>
      <c r="FW103" s="100"/>
      <c r="FX103" s="100"/>
      <c r="FY103" s="100"/>
      <c r="FZ103" s="100"/>
      <c r="GA103" s="100"/>
      <c r="GB103" s="100"/>
      <c r="GC103" s="100"/>
      <c r="GD103" s="100"/>
      <c r="GE103" s="100"/>
      <c r="GF103" s="100"/>
      <c r="GG103" s="100"/>
      <c r="GH103" s="100"/>
      <c r="GI103" s="100"/>
      <c r="GJ103" s="100"/>
      <c r="GK103" s="100"/>
      <c r="GL103" s="100"/>
      <c r="GM103" s="100"/>
      <c r="GN103" s="100"/>
      <c r="GO103" s="100"/>
      <c r="GP103" s="100"/>
      <c r="GQ103" s="100"/>
      <c r="GR103" s="100"/>
      <c r="GS103" s="100"/>
      <c r="GT103" s="100"/>
      <c r="GU103" s="100"/>
      <c r="GV103" s="100"/>
      <c r="GW103" s="100"/>
      <c r="GX103" s="100"/>
      <c r="GY103" s="100"/>
      <c r="GZ103" s="100"/>
      <c r="HA103" s="100"/>
      <c r="HB103" s="100"/>
      <c r="HC103" s="100"/>
      <c r="HD103" s="100"/>
      <c r="HE103" s="100"/>
      <c r="HF103" s="100"/>
      <c r="HG103" s="100"/>
      <c r="HH103" s="100"/>
      <c r="HI103" s="100"/>
      <c r="HJ103" s="100"/>
      <c r="HK103" s="100"/>
      <c r="HL103" s="100"/>
      <c r="HM103" s="100"/>
      <c r="HN103" s="100"/>
      <c r="HO103" s="100"/>
      <c r="HP103" s="100"/>
      <c r="HQ103" s="100"/>
      <c r="HR103" s="100"/>
      <c r="HS103" s="100"/>
      <c r="HT103" s="100"/>
      <c r="HU103" s="100"/>
      <c r="HV103" s="100"/>
      <c r="HW103" s="100"/>
      <c r="HX103" s="100"/>
      <c r="HY103" s="100"/>
      <c r="HZ103" s="100"/>
      <c r="IA103" s="100"/>
      <c r="IB103" s="100"/>
      <c r="IC103" s="100"/>
      <c r="ID103" s="100"/>
      <c r="IE103" s="100"/>
      <c r="IF103" s="100"/>
      <c r="IG103" s="100"/>
      <c r="IH103" s="100"/>
      <c r="II103" s="100"/>
      <c r="IJ103" s="100"/>
      <c r="IK103" s="100"/>
      <c r="IL103" s="100"/>
      <c r="IM103" s="100"/>
      <c r="IN103" s="100"/>
      <c r="IO103" s="100"/>
      <c r="IP103" s="100"/>
      <c r="IQ103" s="100"/>
      <c r="IR103" s="100"/>
      <c r="IS103" s="100"/>
      <c r="IT103" s="100"/>
      <c r="IU103" s="100"/>
      <c r="IV103" s="100"/>
      <c r="IW103" s="100"/>
    </row>
    <row r="104" spans="1:257">
      <c r="A104" s="79"/>
      <c r="B104" s="80"/>
      <c r="C104" s="47"/>
      <c r="D104" s="48"/>
      <c r="E104" s="48"/>
      <c r="F104" s="50"/>
      <c r="G104" s="81"/>
      <c r="H104" s="81"/>
      <c r="I104" s="81"/>
      <c r="J104" s="81"/>
      <c r="K104" s="81"/>
      <c r="L104" s="81"/>
      <c r="M104" s="81"/>
      <c r="N104" s="81"/>
      <c r="O104" s="54"/>
      <c r="P104" s="50"/>
      <c r="Q104" s="50"/>
      <c r="R104" s="50"/>
      <c r="S104" s="50"/>
      <c r="T104" s="50"/>
      <c r="U104" s="50"/>
      <c r="V104" s="50"/>
      <c r="W104" s="50"/>
      <c r="X104" s="50"/>
      <c r="Y104" s="50"/>
      <c r="Z104" s="50"/>
      <c r="AA104" s="50"/>
    </row>
    <row r="105" spans="1:257" ht="27" customHeight="1">
      <c r="A105" s="82"/>
      <c r="B105" s="83" t="s">
        <v>222</v>
      </c>
      <c r="C105" s="84"/>
      <c r="D105" s="84"/>
      <c r="E105" s="84"/>
      <c r="F105" s="85"/>
      <c r="G105" s="86"/>
      <c r="H105" s="86"/>
      <c r="I105" s="86"/>
      <c r="J105" s="86"/>
      <c r="K105" s="86"/>
      <c r="L105" s="86"/>
      <c r="M105" s="86"/>
      <c r="N105" s="86"/>
      <c r="O105" s="84"/>
      <c r="P105" s="84"/>
      <c r="Q105" s="84"/>
      <c r="R105" s="84"/>
      <c r="S105" s="84"/>
      <c r="T105" s="84"/>
      <c r="U105" s="84"/>
      <c r="V105" s="84"/>
      <c r="W105" s="84"/>
      <c r="X105" s="84"/>
      <c r="Y105" s="84"/>
      <c r="Z105" s="84"/>
      <c r="AA105" s="84"/>
    </row>
    <row r="106" spans="1:257" s="52" customFormat="1" ht="48">
      <c r="A106" s="79" t="s">
        <v>57</v>
      </c>
      <c r="B106" s="46" t="s">
        <v>223</v>
      </c>
      <c r="C106" s="47">
        <v>13000000</v>
      </c>
      <c r="D106" s="48" t="s">
        <v>224</v>
      </c>
      <c r="E106" s="48" t="s">
        <v>153</v>
      </c>
      <c r="F106" s="50" t="s">
        <v>61</v>
      </c>
      <c r="G106" s="50" t="s">
        <v>61</v>
      </c>
      <c r="H106" s="50" t="s">
        <v>61</v>
      </c>
      <c r="I106" s="77">
        <v>6500000</v>
      </c>
      <c r="J106" s="77">
        <v>6500000</v>
      </c>
      <c r="K106" s="50" t="s">
        <v>61</v>
      </c>
      <c r="L106" s="50" t="s">
        <v>61</v>
      </c>
      <c r="M106" s="50" t="s">
        <v>61</v>
      </c>
      <c r="N106" s="50" t="s">
        <v>61</v>
      </c>
      <c r="O106" s="54" t="s">
        <v>66</v>
      </c>
      <c r="P106" s="50" t="s">
        <v>63</v>
      </c>
      <c r="Q106" s="50" t="s">
        <v>63</v>
      </c>
      <c r="R106" s="50" t="s">
        <v>63</v>
      </c>
      <c r="S106" s="50" t="s">
        <v>61</v>
      </c>
      <c r="T106" s="50" t="s">
        <v>61</v>
      </c>
      <c r="U106" s="50" t="s">
        <v>61</v>
      </c>
      <c r="V106" s="50" t="s">
        <v>61</v>
      </c>
      <c r="W106" s="50" t="s">
        <v>61</v>
      </c>
      <c r="X106" s="50" t="s">
        <v>61</v>
      </c>
      <c r="Y106" s="50" t="s">
        <v>61</v>
      </c>
      <c r="Z106" s="50" t="s">
        <v>61</v>
      </c>
      <c r="AA106" s="50" t="s">
        <v>61</v>
      </c>
    </row>
    <row r="107" spans="1:257" s="52" customFormat="1" ht="36">
      <c r="A107" s="79" t="s">
        <v>64</v>
      </c>
      <c r="B107" s="61" t="s">
        <v>225</v>
      </c>
      <c r="C107" s="47">
        <v>12000000</v>
      </c>
      <c r="D107" s="48" t="s">
        <v>226</v>
      </c>
      <c r="E107" s="49" t="s">
        <v>153</v>
      </c>
      <c r="F107" s="50" t="s">
        <v>61</v>
      </c>
      <c r="G107" s="50" t="s">
        <v>61</v>
      </c>
      <c r="H107" s="50" t="s">
        <v>61</v>
      </c>
      <c r="I107" s="77">
        <v>5454500</v>
      </c>
      <c r="J107" s="77">
        <v>6545500</v>
      </c>
      <c r="K107" s="50" t="s">
        <v>61</v>
      </c>
      <c r="L107" s="50" t="s">
        <v>61</v>
      </c>
      <c r="M107" s="50" t="s">
        <v>61</v>
      </c>
      <c r="N107" s="50" t="s">
        <v>61</v>
      </c>
      <c r="O107" s="54" t="s">
        <v>227</v>
      </c>
      <c r="P107" s="50" t="s">
        <v>63</v>
      </c>
      <c r="Q107" s="50" t="s">
        <v>63</v>
      </c>
      <c r="R107" s="50" t="s">
        <v>63</v>
      </c>
      <c r="S107" s="50" t="s">
        <v>61</v>
      </c>
      <c r="T107" s="50" t="s">
        <v>61</v>
      </c>
      <c r="U107" s="50" t="s">
        <v>61</v>
      </c>
      <c r="V107" s="50" t="s">
        <v>61</v>
      </c>
      <c r="W107" s="50" t="s">
        <v>61</v>
      </c>
      <c r="X107" s="50" t="s">
        <v>61</v>
      </c>
      <c r="Y107" s="50" t="s">
        <v>61</v>
      </c>
      <c r="Z107" s="50" t="s">
        <v>61</v>
      </c>
      <c r="AA107" s="50" t="s">
        <v>61</v>
      </c>
    </row>
    <row r="108" spans="1:257" s="52" customFormat="1" ht="36">
      <c r="A108" s="79" t="s">
        <v>67</v>
      </c>
      <c r="B108" s="61" t="s">
        <v>228</v>
      </c>
      <c r="C108" s="68">
        <v>480000</v>
      </c>
      <c r="D108" s="48" t="s">
        <v>229</v>
      </c>
      <c r="E108" s="48" t="s">
        <v>59</v>
      </c>
      <c r="F108" s="50" t="s">
        <v>61</v>
      </c>
      <c r="G108" s="50" t="s">
        <v>61</v>
      </c>
      <c r="H108" s="50" t="s">
        <v>61</v>
      </c>
      <c r="I108" s="77">
        <v>400000</v>
      </c>
      <c r="J108" s="77">
        <v>80000</v>
      </c>
      <c r="K108" s="50" t="s">
        <v>61</v>
      </c>
      <c r="L108" s="50" t="s">
        <v>61</v>
      </c>
      <c r="M108" s="50" t="s">
        <v>61</v>
      </c>
      <c r="N108" s="50" t="s">
        <v>61</v>
      </c>
      <c r="O108" s="54" t="s">
        <v>62</v>
      </c>
      <c r="P108" s="50" t="s">
        <v>63</v>
      </c>
      <c r="Q108" s="50" t="s">
        <v>108</v>
      </c>
      <c r="R108" s="50" t="s">
        <v>63</v>
      </c>
      <c r="S108" s="50" t="s">
        <v>61</v>
      </c>
      <c r="T108" s="50" t="s">
        <v>61</v>
      </c>
      <c r="U108" s="50" t="s">
        <v>61</v>
      </c>
      <c r="V108" s="77">
        <v>400000</v>
      </c>
      <c r="W108" s="77">
        <v>80000</v>
      </c>
      <c r="X108" s="50" t="s">
        <v>61</v>
      </c>
      <c r="Y108" s="50" t="s">
        <v>61</v>
      </c>
      <c r="Z108" s="50" t="s">
        <v>61</v>
      </c>
      <c r="AA108" s="50" t="s">
        <v>61</v>
      </c>
    </row>
    <row r="109" spans="1:257" s="52" customFormat="1" ht="36">
      <c r="A109" s="79" t="s">
        <v>70</v>
      </c>
      <c r="B109" s="61" t="s">
        <v>230</v>
      </c>
      <c r="C109" s="47">
        <v>660000</v>
      </c>
      <c r="D109" s="48" t="s">
        <v>229</v>
      </c>
      <c r="E109" s="48" t="s">
        <v>59</v>
      </c>
      <c r="F109" s="50" t="s">
        <v>61</v>
      </c>
      <c r="G109" s="50" t="s">
        <v>61</v>
      </c>
      <c r="H109" s="50" t="s">
        <v>61</v>
      </c>
      <c r="I109" s="77">
        <v>550000</v>
      </c>
      <c r="J109" s="77">
        <v>110000</v>
      </c>
      <c r="K109" s="50" t="s">
        <v>61</v>
      </c>
      <c r="L109" s="50" t="s">
        <v>61</v>
      </c>
      <c r="M109" s="50" t="s">
        <v>61</v>
      </c>
      <c r="N109" s="50" t="s">
        <v>61</v>
      </c>
      <c r="O109" s="54" t="s">
        <v>62</v>
      </c>
      <c r="P109" s="50" t="s">
        <v>63</v>
      </c>
      <c r="Q109" s="50" t="s">
        <v>108</v>
      </c>
      <c r="R109" s="50" t="s">
        <v>63</v>
      </c>
      <c r="S109" s="50" t="s">
        <v>61</v>
      </c>
      <c r="T109" s="50" t="s">
        <v>61</v>
      </c>
      <c r="U109" s="50" t="s">
        <v>61</v>
      </c>
      <c r="V109" s="77">
        <v>550000</v>
      </c>
      <c r="W109" s="77">
        <v>110000</v>
      </c>
      <c r="X109" s="50" t="s">
        <v>61</v>
      </c>
      <c r="Y109" s="50" t="s">
        <v>61</v>
      </c>
      <c r="Z109" s="50" t="s">
        <v>61</v>
      </c>
      <c r="AA109" s="50" t="s">
        <v>61</v>
      </c>
    </row>
    <row r="110" spans="1:257" s="52" customFormat="1" ht="36">
      <c r="A110" s="79" t="s">
        <v>72</v>
      </c>
      <c r="B110" s="61" t="s">
        <v>231</v>
      </c>
      <c r="C110" s="47">
        <v>432000</v>
      </c>
      <c r="D110" s="48" t="s">
        <v>229</v>
      </c>
      <c r="E110" s="48" t="s">
        <v>59</v>
      </c>
      <c r="F110" s="50" t="s">
        <v>61</v>
      </c>
      <c r="G110" s="50" t="s">
        <v>61</v>
      </c>
      <c r="H110" s="50" t="s">
        <v>61</v>
      </c>
      <c r="I110" s="77">
        <v>360000</v>
      </c>
      <c r="J110" s="77">
        <v>72000</v>
      </c>
      <c r="K110" s="50" t="s">
        <v>61</v>
      </c>
      <c r="L110" s="50" t="s">
        <v>61</v>
      </c>
      <c r="M110" s="50" t="s">
        <v>61</v>
      </c>
      <c r="N110" s="50" t="s">
        <v>61</v>
      </c>
      <c r="O110" s="54" t="s">
        <v>62</v>
      </c>
      <c r="P110" s="50" t="s">
        <v>63</v>
      </c>
      <c r="Q110" s="50" t="s">
        <v>108</v>
      </c>
      <c r="R110" s="50" t="s">
        <v>63</v>
      </c>
      <c r="S110" s="50" t="s">
        <v>61</v>
      </c>
      <c r="T110" s="50" t="s">
        <v>61</v>
      </c>
      <c r="U110" s="50" t="s">
        <v>61</v>
      </c>
      <c r="V110" s="77">
        <v>360000</v>
      </c>
      <c r="W110" s="77">
        <v>72000</v>
      </c>
      <c r="X110" s="50" t="s">
        <v>61</v>
      </c>
      <c r="Y110" s="50" t="s">
        <v>61</v>
      </c>
      <c r="Z110" s="50" t="s">
        <v>61</v>
      </c>
      <c r="AA110" s="50" t="s">
        <v>61</v>
      </c>
    </row>
    <row r="111" spans="1:257" s="52" customFormat="1" ht="36">
      <c r="A111" s="79" t="s">
        <v>232</v>
      </c>
      <c r="B111" s="61" t="s">
        <v>233</v>
      </c>
      <c r="C111" s="47">
        <v>1200000</v>
      </c>
      <c r="D111" s="48" t="s">
        <v>234</v>
      </c>
      <c r="E111" s="48" t="s">
        <v>77</v>
      </c>
      <c r="F111" s="50" t="s">
        <v>61</v>
      </c>
      <c r="G111" s="50" t="s">
        <v>61</v>
      </c>
      <c r="H111" s="50" t="s">
        <v>61</v>
      </c>
      <c r="I111" s="77">
        <v>1200000</v>
      </c>
      <c r="J111" s="77">
        <v>0</v>
      </c>
      <c r="K111" s="50" t="s">
        <v>61</v>
      </c>
      <c r="L111" s="50" t="s">
        <v>61</v>
      </c>
      <c r="M111" s="50" t="s">
        <v>61</v>
      </c>
      <c r="N111" s="50" t="s">
        <v>61</v>
      </c>
      <c r="O111" s="54" t="s">
        <v>100</v>
      </c>
      <c r="P111" s="50" t="s">
        <v>63</v>
      </c>
      <c r="Q111" s="50" t="s">
        <v>63</v>
      </c>
      <c r="R111" s="50" t="s">
        <v>101</v>
      </c>
      <c r="S111" s="50" t="s">
        <v>61</v>
      </c>
      <c r="T111" s="50" t="s">
        <v>61</v>
      </c>
      <c r="U111" s="50" t="s">
        <v>61</v>
      </c>
      <c r="V111" s="50" t="s">
        <v>61</v>
      </c>
      <c r="W111" s="50" t="s">
        <v>61</v>
      </c>
      <c r="X111" s="50" t="s">
        <v>61</v>
      </c>
      <c r="Y111" s="50" t="s">
        <v>61</v>
      </c>
      <c r="Z111" s="50" t="s">
        <v>61</v>
      </c>
      <c r="AA111" s="50" t="s">
        <v>61</v>
      </c>
    </row>
    <row r="112" spans="1:257" s="52" customFormat="1" ht="36">
      <c r="A112" s="79" t="s">
        <v>235</v>
      </c>
      <c r="B112" s="61" t="s">
        <v>236</v>
      </c>
      <c r="C112" s="73">
        <v>500000</v>
      </c>
      <c r="D112" s="48" t="s">
        <v>234</v>
      </c>
      <c r="E112" s="49" t="s">
        <v>99</v>
      </c>
      <c r="F112" s="50" t="s">
        <v>61</v>
      </c>
      <c r="G112" s="50" t="s">
        <v>61</v>
      </c>
      <c r="H112" s="50" t="s">
        <v>61</v>
      </c>
      <c r="I112" s="77">
        <v>220000</v>
      </c>
      <c r="J112" s="77">
        <v>240000</v>
      </c>
      <c r="K112" s="77">
        <v>40000</v>
      </c>
      <c r="L112" s="50" t="s">
        <v>61</v>
      </c>
      <c r="M112" s="50" t="s">
        <v>61</v>
      </c>
      <c r="N112" s="50" t="s">
        <v>61</v>
      </c>
      <c r="O112" s="54" t="s">
        <v>140</v>
      </c>
      <c r="P112" s="74" t="s">
        <v>63</v>
      </c>
      <c r="Q112" s="74" t="s">
        <v>63</v>
      </c>
      <c r="R112" s="74" t="s">
        <v>63</v>
      </c>
      <c r="S112" s="50" t="s">
        <v>61</v>
      </c>
      <c r="T112" s="50" t="s">
        <v>61</v>
      </c>
      <c r="U112" s="50" t="s">
        <v>61</v>
      </c>
      <c r="V112" s="50" t="s">
        <v>61</v>
      </c>
      <c r="W112" s="50" t="s">
        <v>61</v>
      </c>
      <c r="X112" s="50" t="s">
        <v>61</v>
      </c>
      <c r="Y112" s="50" t="s">
        <v>61</v>
      </c>
      <c r="Z112" s="50" t="s">
        <v>61</v>
      </c>
      <c r="AA112" s="50" t="s">
        <v>61</v>
      </c>
    </row>
    <row r="113" spans="1:27" s="52" customFormat="1" ht="36">
      <c r="A113" s="79" t="s">
        <v>237</v>
      </c>
      <c r="B113" s="61" t="s">
        <v>238</v>
      </c>
      <c r="C113" s="68">
        <v>4200000</v>
      </c>
      <c r="D113" s="48" t="s">
        <v>234</v>
      </c>
      <c r="E113" s="48" t="s">
        <v>130</v>
      </c>
      <c r="F113" s="50" t="s">
        <v>61</v>
      </c>
      <c r="G113" s="50" t="s">
        <v>61</v>
      </c>
      <c r="H113" s="50" t="s">
        <v>61</v>
      </c>
      <c r="I113" s="77">
        <v>3113000</v>
      </c>
      <c r="J113" s="77">
        <v>1087000</v>
      </c>
      <c r="K113" s="50" t="s">
        <v>61</v>
      </c>
      <c r="L113" s="50" t="s">
        <v>61</v>
      </c>
      <c r="M113" s="50" t="s">
        <v>61</v>
      </c>
      <c r="N113" s="50" t="s">
        <v>61</v>
      </c>
      <c r="O113" s="54" t="s">
        <v>148</v>
      </c>
      <c r="P113" s="50" t="s">
        <v>63</v>
      </c>
      <c r="Q113" s="50" t="s">
        <v>63</v>
      </c>
      <c r="R113" s="50" t="s">
        <v>157</v>
      </c>
      <c r="S113" s="50" t="s">
        <v>61</v>
      </c>
      <c r="T113" s="50" t="s">
        <v>61</v>
      </c>
      <c r="U113" s="50" t="s">
        <v>61</v>
      </c>
      <c r="V113" s="50" t="s">
        <v>61</v>
      </c>
      <c r="W113" s="50" t="s">
        <v>61</v>
      </c>
      <c r="X113" s="50" t="s">
        <v>61</v>
      </c>
      <c r="Y113" s="50" t="s">
        <v>61</v>
      </c>
      <c r="Z113" s="50" t="s">
        <v>61</v>
      </c>
      <c r="AA113" s="50" t="s">
        <v>61</v>
      </c>
    </row>
    <row r="114" spans="1:27" s="52" customFormat="1" ht="36">
      <c r="A114" s="79" t="s">
        <v>239</v>
      </c>
      <c r="B114" s="61" t="s">
        <v>240</v>
      </c>
      <c r="C114" s="47">
        <v>400000</v>
      </c>
      <c r="D114" s="48" t="s">
        <v>229</v>
      </c>
      <c r="E114" s="48" t="s">
        <v>59</v>
      </c>
      <c r="F114" s="50" t="s">
        <v>61</v>
      </c>
      <c r="G114" s="50" t="s">
        <v>61</v>
      </c>
      <c r="H114" s="50" t="s">
        <v>61</v>
      </c>
      <c r="I114" s="77">
        <v>333300</v>
      </c>
      <c r="J114" s="77">
        <v>66700</v>
      </c>
      <c r="K114" s="50" t="s">
        <v>61</v>
      </c>
      <c r="L114" s="50" t="s">
        <v>61</v>
      </c>
      <c r="M114" s="50" t="s">
        <v>61</v>
      </c>
      <c r="N114" s="50" t="s">
        <v>61</v>
      </c>
      <c r="O114" s="54" t="s">
        <v>62</v>
      </c>
      <c r="P114" s="50" t="s">
        <v>63</v>
      </c>
      <c r="Q114" s="50" t="s">
        <v>63</v>
      </c>
      <c r="R114" s="50" t="s">
        <v>63</v>
      </c>
      <c r="S114" s="50" t="s">
        <v>61</v>
      </c>
      <c r="T114" s="50" t="s">
        <v>61</v>
      </c>
      <c r="U114" s="50" t="s">
        <v>61</v>
      </c>
      <c r="V114" s="50" t="s">
        <v>61</v>
      </c>
      <c r="W114" s="50" t="s">
        <v>61</v>
      </c>
      <c r="X114" s="50" t="s">
        <v>61</v>
      </c>
      <c r="Y114" s="50" t="s">
        <v>61</v>
      </c>
      <c r="Z114" s="50" t="s">
        <v>61</v>
      </c>
      <c r="AA114" s="50" t="s">
        <v>61</v>
      </c>
    </row>
    <row r="115" spans="1:27" s="52" customFormat="1" ht="36">
      <c r="A115" s="79" t="s">
        <v>241</v>
      </c>
      <c r="B115" s="61" t="s">
        <v>242</v>
      </c>
      <c r="C115" s="75">
        <v>447150</v>
      </c>
      <c r="D115" s="48" t="s">
        <v>243</v>
      </c>
      <c r="E115" s="48" t="s">
        <v>153</v>
      </c>
      <c r="F115" s="50" t="s">
        <v>61</v>
      </c>
      <c r="G115" s="50" t="s">
        <v>61</v>
      </c>
      <c r="H115" s="50" t="s">
        <v>61</v>
      </c>
      <c r="I115" s="77">
        <v>223575</v>
      </c>
      <c r="J115" s="77">
        <v>223575</v>
      </c>
      <c r="K115" s="50" t="s">
        <v>61</v>
      </c>
      <c r="L115" s="50" t="s">
        <v>61</v>
      </c>
      <c r="M115" s="50" t="s">
        <v>61</v>
      </c>
      <c r="N115" s="50" t="s">
        <v>61</v>
      </c>
      <c r="O115" s="54" t="s">
        <v>62</v>
      </c>
      <c r="P115" s="50" t="s">
        <v>63</v>
      </c>
      <c r="Q115" s="50" t="s">
        <v>63</v>
      </c>
      <c r="R115" s="50" t="s">
        <v>63</v>
      </c>
      <c r="S115" s="50" t="s">
        <v>61</v>
      </c>
      <c r="T115" s="50" t="s">
        <v>61</v>
      </c>
      <c r="U115" s="50" t="s">
        <v>61</v>
      </c>
      <c r="V115" s="50" t="s">
        <v>61</v>
      </c>
      <c r="W115" s="50" t="s">
        <v>61</v>
      </c>
      <c r="X115" s="50" t="s">
        <v>61</v>
      </c>
      <c r="Y115" s="50" t="s">
        <v>61</v>
      </c>
      <c r="Z115" s="50" t="s">
        <v>61</v>
      </c>
      <c r="AA115" s="50" t="s">
        <v>61</v>
      </c>
    </row>
    <row r="116" spans="1:27" s="52" customFormat="1" ht="36">
      <c r="A116" s="79" t="s">
        <v>244</v>
      </c>
      <c r="B116" s="61" t="s">
        <v>245</v>
      </c>
      <c r="C116" s="47">
        <v>800000</v>
      </c>
      <c r="D116" s="48" t="s">
        <v>246</v>
      </c>
      <c r="E116" s="49" t="s">
        <v>130</v>
      </c>
      <c r="F116" s="50" t="s">
        <v>61</v>
      </c>
      <c r="G116" s="50" t="s">
        <v>61</v>
      </c>
      <c r="H116" s="50" t="s">
        <v>61</v>
      </c>
      <c r="I116" s="77">
        <v>600000</v>
      </c>
      <c r="J116" s="77">
        <v>200000</v>
      </c>
      <c r="K116" s="50" t="s">
        <v>61</v>
      </c>
      <c r="L116" s="50" t="s">
        <v>61</v>
      </c>
      <c r="M116" s="50" t="s">
        <v>61</v>
      </c>
      <c r="N116" s="50" t="s">
        <v>61</v>
      </c>
      <c r="O116" s="54" t="s">
        <v>62</v>
      </c>
      <c r="P116" s="50" t="s">
        <v>63</v>
      </c>
      <c r="Q116" s="50" t="s">
        <v>108</v>
      </c>
      <c r="R116" s="50" t="s">
        <v>63</v>
      </c>
      <c r="S116" s="50" t="s">
        <v>61</v>
      </c>
      <c r="T116" s="50" t="s">
        <v>61</v>
      </c>
      <c r="U116" s="50" t="s">
        <v>61</v>
      </c>
      <c r="V116" s="77">
        <v>600000</v>
      </c>
      <c r="W116" s="77">
        <v>200000</v>
      </c>
      <c r="X116" s="50" t="s">
        <v>61</v>
      </c>
      <c r="Y116" s="50" t="s">
        <v>61</v>
      </c>
      <c r="Z116" s="50" t="s">
        <v>61</v>
      </c>
      <c r="AA116" s="50" t="s">
        <v>61</v>
      </c>
    </row>
    <row r="117" spans="1:27" s="52" customFormat="1" ht="36">
      <c r="A117" s="79" t="s">
        <v>247</v>
      </c>
      <c r="B117" s="61" t="s">
        <v>248</v>
      </c>
      <c r="C117" s="47">
        <v>450000</v>
      </c>
      <c r="D117" s="48" t="s">
        <v>243</v>
      </c>
      <c r="E117" s="49" t="s">
        <v>153</v>
      </c>
      <c r="F117" s="50" t="s">
        <v>61</v>
      </c>
      <c r="G117" s="50" t="s">
        <v>61</v>
      </c>
      <c r="H117" s="50" t="s">
        <v>61</v>
      </c>
      <c r="I117" s="77">
        <v>225000</v>
      </c>
      <c r="J117" s="77">
        <v>225000</v>
      </c>
      <c r="K117" s="50" t="s">
        <v>61</v>
      </c>
      <c r="L117" s="50" t="s">
        <v>61</v>
      </c>
      <c r="M117" s="50" t="s">
        <v>61</v>
      </c>
      <c r="N117" s="50" t="s">
        <v>61</v>
      </c>
      <c r="O117" s="54" t="s">
        <v>62</v>
      </c>
      <c r="P117" s="50" t="s">
        <v>63</v>
      </c>
      <c r="Q117" s="50" t="s">
        <v>108</v>
      </c>
      <c r="R117" s="50" t="s">
        <v>63</v>
      </c>
      <c r="S117" s="50" t="s">
        <v>61</v>
      </c>
      <c r="T117" s="50" t="s">
        <v>61</v>
      </c>
      <c r="U117" s="50" t="s">
        <v>61</v>
      </c>
      <c r="V117" s="77">
        <v>225000</v>
      </c>
      <c r="W117" s="77">
        <v>225000</v>
      </c>
      <c r="X117" s="50" t="s">
        <v>61</v>
      </c>
      <c r="Y117" s="50" t="s">
        <v>61</v>
      </c>
      <c r="Z117" s="50" t="s">
        <v>61</v>
      </c>
      <c r="AA117" s="50" t="s">
        <v>61</v>
      </c>
    </row>
    <row r="118" spans="1:27" s="52" customFormat="1" ht="36">
      <c r="A118" s="79" t="s">
        <v>249</v>
      </c>
      <c r="B118" s="46" t="s">
        <v>250</v>
      </c>
      <c r="C118" s="47">
        <v>1200000</v>
      </c>
      <c r="D118" s="48" t="s">
        <v>251</v>
      </c>
      <c r="E118" s="48" t="s">
        <v>133</v>
      </c>
      <c r="F118" s="50" t="s">
        <v>61</v>
      </c>
      <c r="G118" s="50" t="s">
        <v>61</v>
      </c>
      <c r="H118" s="50" t="s">
        <v>61</v>
      </c>
      <c r="I118" s="77">
        <v>800000</v>
      </c>
      <c r="J118" s="77">
        <v>400000</v>
      </c>
      <c r="K118" s="50" t="s">
        <v>61</v>
      </c>
      <c r="L118" s="50" t="s">
        <v>61</v>
      </c>
      <c r="M118" s="50" t="s">
        <v>61</v>
      </c>
      <c r="N118" s="50" t="s">
        <v>61</v>
      </c>
      <c r="O118" s="54" t="s">
        <v>62</v>
      </c>
      <c r="P118" s="50" t="s">
        <v>63</v>
      </c>
      <c r="Q118" s="50" t="s">
        <v>108</v>
      </c>
      <c r="R118" s="50" t="s">
        <v>63</v>
      </c>
      <c r="S118" s="50" t="s">
        <v>61</v>
      </c>
      <c r="T118" s="50" t="s">
        <v>61</v>
      </c>
      <c r="U118" s="50" t="s">
        <v>61</v>
      </c>
      <c r="V118" s="77">
        <v>800000</v>
      </c>
      <c r="W118" s="77">
        <v>400000</v>
      </c>
      <c r="X118" s="50" t="s">
        <v>61</v>
      </c>
      <c r="Y118" s="50" t="s">
        <v>61</v>
      </c>
      <c r="Z118" s="50" t="s">
        <v>61</v>
      </c>
      <c r="AA118" s="50" t="s">
        <v>61</v>
      </c>
    </row>
    <row r="119" spans="1:27" s="52" customFormat="1" ht="36">
      <c r="A119" s="79" t="s">
        <v>252</v>
      </c>
      <c r="B119" s="61" t="s">
        <v>253</v>
      </c>
      <c r="C119" s="47">
        <v>350000</v>
      </c>
      <c r="D119" s="48" t="s">
        <v>251</v>
      </c>
      <c r="E119" s="48" t="s">
        <v>133</v>
      </c>
      <c r="F119" s="50" t="s">
        <v>61</v>
      </c>
      <c r="G119" s="50" t="s">
        <v>61</v>
      </c>
      <c r="H119" s="50" t="s">
        <v>61</v>
      </c>
      <c r="I119" s="77">
        <v>233300</v>
      </c>
      <c r="J119" s="77">
        <v>116700</v>
      </c>
      <c r="K119" s="50" t="s">
        <v>61</v>
      </c>
      <c r="L119" s="50" t="s">
        <v>61</v>
      </c>
      <c r="M119" s="50" t="s">
        <v>61</v>
      </c>
      <c r="N119" s="50" t="s">
        <v>61</v>
      </c>
      <c r="O119" s="71" t="s">
        <v>62</v>
      </c>
      <c r="P119" s="72" t="s">
        <v>63</v>
      </c>
      <c r="Q119" s="50" t="s">
        <v>63</v>
      </c>
      <c r="R119" s="50" t="s">
        <v>63</v>
      </c>
      <c r="S119" s="50" t="s">
        <v>61</v>
      </c>
      <c r="T119" s="50" t="s">
        <v>61</v>
      </c>
      <c r="U119" s="50" t="s">
        <v>61</v>
      </c>
      <c r="V119" s="50" t="s">
        <v>61</v>
      </c>
      <c r="W119" s="50" t="s">
        <v>61</v>
      </c>
      <c r="X119" s="50" t="s">
        <v>61</v>
      </c>
      <c r="Y119" s="50" t="s">
        <v>61</v>
      </c>
      <c r="Z119" s="50" t="s">
        <v>61</v>
      </c>
      <c r="AA119" s="50" t="s">
        <v>61</v>
      </c>
    </row>
    <row r="120" spans="1:27" s="52" customFormat="1" ht="36">
      <c r="A120" s="79" t="s">
        <v>254</v>
      </c>
      <c r="B120" s="61" t="s">
        <v>255</v>
      </c>
      <c r="C120" s="47">
        <v>1000000</v>
      </c>
      <c r="D120" s="48" t="s">
        <v>251</v>
      </c>
      <c r="E120" s="48" t="s">
        <v>133</v>
      </c>
      <c r="F120" s="50" t="s">
        <v>61</v>
      </c>
      <c r="G120" s="50" t="s">
        <v>61</v>
      </c>
      <c r="H120" s="50" t="s">
        <v>61</v>
      </c>
      <c r="I120" s="77">
        <v>666700</v>
      </c>
      <c r="J120" s="77">
        <v>333300</v>
      </c>
      <c r="K120" s="50" t="s">
        <v>61</v>
      </c>
      <c r="L120" s="50" t="s">
        <v>61</v>
      </c>
      <c r="M120" s="50" t="s">
        <v>61</v>
      </c>
      <c r="N120" s="50" t="s">
        <v>61</v>
      </c>
      <c r="O120" s="54" t="s">
        <v>62</v>
      </c>
      <c r="P120" s="50" t="s">
        <v>63</v>
      </c>
      <c r="Q120" s="50" t="s">
        <v>63</v>
      </c>
      <c r="R120" s="50" t="s">
        <v>63</v>
      </c>
      <c r="S120" s="50" t="s">
        <v>61</v>
      </c>
      <c r="T120" s="50" t="s">
        <v>61</v>
      </c>
      <c r="U120" s="50" t="s">
        <v>61</v>
      </c>
      <c r="V120" s="50" t="s">
        <v>61</v>
      </c>
      <c r="W120" s="50" t="s">
        <v>61</v>
      </c>
      <c r="X120" s="50" t="s">
        <v>61</v>
      </c>
      <c r="Y120" s="50" t="s">
        <v>61</v>
      </c>
      <c r="Z120" s="50" t="s">
        <v>61</v>
      </c>
      <c r="AA120" s="50" t="s">
        <v>61</v>
      </c>
    </row>
    <row r="121" spans="1:27" s="52" customFormat="1" ht="36">
      <c r="A121" s="79" t="s">
        <v>256</v>
      </c>
      <c r="B121" s="69" t="s">
        <v>257</v>
      </c>
      <c r="C121" s="70">
        <v>400000</v>
      </c>
      <c r="D121" s="48" t="s">
        <v>251</v>
      </c>
      <c r="E121" s="48" t="s">
        <v>133</v>
      </c>
      <c r="F121" s="50" t="s">
        <v>61</v>
      </c>
      <c r="G121" s="50" t="s">
        <v>61</v>
      </c>
      <c r="H121" s="50" t="s">
        <v>61</v>
      </c>
      <c r="I121" s="77">
        <v>266700</v>
      </c>
      <c r="J121" s="77">
        <v>133300</v>
      </c>
      <c r="K121" s="50" t="s">
        <v>61</v>
      </c>
      <c r="L121" s="50" t="s">
        <v>61</v>
      </c>
      <c r="M121" s="50" t="s">
        <v>61</v>
      </c>
      <c r="N121" s="50" t="s">
        <v>61</v>
      </c>
      <c r="O121" s="71" t="s">
        <v>62</v>
      </c>
      <c r="P121" s="72" t="s">
        <v>63</v>
      </c>
      <c r="Q121" s="72" t="s">
        <v>108</v>
      </c>
      <c r="R121" s="72" t="s">
        <v>63</v>
      </c>
      <c r="S121" s="50" t="s">
        <v>61</v>
      </c>
      <c r="T121" s="50" t="s">
        <v>61</v>
      </c>
      <c r="U121" s="50" t="s">
        <v>61</v>
      </c>
      <c r="V121" s="77">
        <v>266700</v>
      </c>
      <c r="W121" s="77">
        <v>133300</v>
      </c>
      <c r="X121" s="50" t="s">
        <v>61</v>
      </c>
      <c r="Y121" s="50" t="s">
        <v>61</v>
      </c>
      <c r="Z121" s="50" t="s">
        <v>61</v>
      </c>
      <c r="AA121" s="50" t="s">
        <v>61</v>
      </c>
    </row>
    <row r="122" spans="1:27" s="52" customFormat="1" ht="36">
      <c r="A122" s="79" t="s">
        <v>258</v>
      </c>
      <c r="B122" s="61" t="s">
        <v>259</v>
      </c>
      <c r="C122" s="47">
        <v>400000</v>
      </c>
      <c r="D122" s="48" t="s">
        <v>251</v>
      </c>
      <c r="E122" s="48" t="s">
        <v>133</v>
      </c>
      <c r="F122" s="50" t="s">
        <v>61</v>
      </c>
      <c r="G122" s="50" t="s">
        <v>61</v>
      </c>
      <c r="H122" s="50" t="s">
        <v>61</v>
      </c>
      <c r="I122" s="77">
        <v>266700</v>
      </c>
      <c r="J122" s="77">
        <v>133300</v>
      </c>
      <c r="K122" s="50" t="s">
        <v>61</v>
      </c>
      <c r="L122" s="50" t="s">
        <v>61</v>
      </c>
      <c r="M122" s="50" t="s">
        <v>61</v>
      </c>
      <c r="N122" s="50" t="s">
        <v>61</v>
      </c>
      <c r="O122" s="54" t="s">
        <v>62</v>
      </c>
      <c r="P122" s="50" t="s">
        <v>63</v>
      </c>
      <c r="Q122" s="50" t="s">
        <v>108</v>
      </c>
      <c r="R122" s="50" t="s">
        <v>63</v>
      </c>
      <c r="S122" s="50" t="s">
        <v>61</v>
      </c>
      <c r="T122" s="50" t="s">
        <v>61</v>
      </c>
      <c r="U122" s="50" t="s">
        <v>61</v>
      </c>
      <c r="V122" s="77">
        <v>266700</v>
      </c>
      <c r="W122" s="77">
        <v>133300</v>
      </c>
      <c r="X122" s="50" t="s">
        <v>61</v>
      </c>
      <c r="Y122" s="50" t="s">
        <v>61</v>
      </c>
      <c r="Z122" s="50" t="s">
        <v>61</v>
      </c>
      <c r="AA122" s="50" t="s">
        <v>61</v>
      </c>
    </row>
    <row r="123" spans="1:27" s="52" customFormat="1" ht="36">
      <c r="A123" s="79" t="s">
        <v>260</v>
      </c>
      <c r="B123" s="46" t="s">
        <v>261</v>
      </c>
      <c r="C123" s="47">
        <v>130000</v>
      </c>
      <c r="D123" s="48" t="s">
        <v>229</v>
      </c>
      <c r="E123" s="49" t="s">
        <v>59</v>
      </c>
      <c r="F123" s="50" t="s">
        <v>61</v>
      </c>
      <c r="G123" s="50" t="s">
        <v>61</v>
      </c>
      <c r="H123" s="50" t="s">
        <v>61</v>
      </c>
      <c r="I123" s="77">
        <v>108300</v>
      </c>
      <c r="J123" s="77">
        <v>21700</v>
      </c>
      <c r="K123" s="50" t="s">
        <v>61</v>
      </c>
      <c r="L123" s="50" t="s">
        <v>61</v>
      </c>
      <c r="M123" s="50" t="s">
        <v>61</v>
      </c>
      <c r="N123" s="50" t="s">
        <v>61</v>
      </c>
      <c r="O123" s="54" t="s">
        <v>62</v>
      </c>
      <c r="P123" s="50" t="s">
        <v>63</v>
      </c>
      <c r="Q123" s="50" t="s">
        <v>63</v>
      </c>
      <c r="R123" s="50" t="s">
        <v>63</v>
      </c>
      <c r="S123" s="50" t="s">
        <v>61</v>
      </c>
      <c r="T123" s="50" t="s">
        <v>61</v>
      </c>
      <c r="U123" s="50" t="s">
        <v>61</v>
      </c>
      <c r="V123" s="50" t="s">
        <v>61</v>
      </c>
      <c r="W123" s="50" t="s">
        <v>61</v>
      </c>
      <c r="X123" s="50" t="s">
        <v>61</v>
      </c>
      <c r="Y123" s="50" t="s">
        <v>61</v>
      </c>
      <c r="Z123" s="50" t="s">
        <v>61</v>
      </c>
      <c r="AA123" s="50" t="s">
        <v>61</v>
      </c>
    </row>
    <row r="124" spans="1:27" s="52" customFormat="1" ht="36">
      <c r="A124" s="79" t="s">
        <v>262</v>
      </c>
      <c r="B124" s="61" t="s">
        <v>263</v>
      </c>
      <c r="C124" s="47">
        <v>300000</v>
      </c>
      <c r="D124" s="49" t="s">
        <v>264</v>
      </c>
      <c r="E124" s="48" t="s">
        <v>179</v>
      </c>
      <c r="F124" s="50" t="s">
        <v>61</v>
      </c>
      <c r="G124" s="50" t="s">
        <v>61</v>
      </c>
      <c r="H124" s="50" t="s">
        <v>61</v>
      </c>
      <c r="I124" s="77">
        <v>100000</v>
      </c>
      <c r="J124" s="77">
        <v>200000</v>
      </c>
      <c r="K124" s="50" t="s">
        <v>61</v>
      </c>
      <c r="L124" s="50" t="s">
        <v>61</v>
      </c>
      <c r="M124" s="50" t="s">
        <v>61</v>
      </c>
      <c r="N124" s="50" t="s">
        <v>61</v>
      </c>
      <c r="O124" s="54" t="s">
        <v>62</v>
      </c>
      <c r="P124" s="50" t="s">
        <v>63</v>
      </c>
      <c r="Q124" s="50" t="s">
        <v>108</v>
      </c>
      <c r="R124" s="50" t="s">
        <v>63</v>
      </c>
      <c r="S124" s="50" t="s">
        <v>61</v>
      </c>
      <c r="T124" s="50" t="s">
        <v>61</v>
      </c>
      <c r="U124" s="50" t="s">
        <v>61</v>
      </c>
      <c r="V124" s="77">
        <v>100000</v>
      </c>
      <c r="W124" s="77">
        <v>200000</v>
      </c>
      <c r="X124" s="50" t="s">
        <v>61</v>
      </c>
      <c r="Y124" s="50" t="s">
        <v>61</v>
      </c>
      <c r="Z124" s="50" t="s">
        <v>61</v>
      </c>
      <c r="AA124" s="50" t="s">
        <v>61</v>
      </c>
    </row>
    <row r="125" spans="1:27" s="52" customFormat="1" ht="36">
      <c r="A125" s="79" t="s">
        <v>265</v>
      </c>
      <c r="B125" s="61" t="s">
        <v>266</v>
      </c>
      <c r="C125" s="47">
        <v>327600</v>
      </c>
      <c r="D125" s="49" t="s">
        <v>246</v>
      </c>
      <c r="E125" s="48" t="s">
        <v>130</v>
      </c>
      <c r="F125" s="50" t="s">
        <v>61</v>
      </c>
      <c r="G125" s="50" t="s">
        <v>61</v>
      </c>
      <c r="H125" s="50" t="s">
        <v>61</v>
      </c>
      <c r="I125" s="77">
        <v>245700</v>
      </c>
      <c r="J125" s="77">
        <v>81900</v>
      </c>
      <c r="K125" s="50" t="s">
        <v>61</v>
      </c>
      <c r="L125" s="50" t="s">
        <v>61</v>
      </c>
      <c r="M125" s="50" t="s">
        <v>61</v>
      </c>
      <c r="N125" s="50" t="s">
        <v>61</v>
      </c>
      <c r="O125" s="51" t="s">
        <v>115</v>
      </c>
      <c r="P125" s="50" t="s">
        <v>63</v>
      </c>
      <c r="Q125" s="50" t="s">
        <v>63</v>
      </c>
      <c r="R125" s="50" t="s">
        <v>116</v>
      </c>
      <c r="S125" s="50" t="s">
        <v>61</v>
      </c>
      <c r="T125" s="50" t="s">
        <v>61</v>
      </c>
      <c r="U125" s="50" t="s">
        <v>61</v>
      </c>
      <c r="V125" s="50" t="s">
        <v>61</v>
      </c>
      <c r="W125" s="50" t="s">
        <v>61</v>
      </c>
      <c r="X125" s="50" t="s">
        <v>61</v>
      </c>
      <c r="Y125" s="50" t="s">
        <v>61</v>
      </c>
      <c r="Z125" s="50" t="s">
        <v>61</v>
      </c>
      <c r="AA125" s="50" t="s">
        <v>61</v>
      </c>
    </row>
    <row r="126" spans="1:27" s="52" customFormat="1" ht="36">
      <c r="A126" s="79" t="s">
        <v>267</v>
      </c>
      <c r="B126" s="61" t="s">
        <v>268</v>
      </c>
      <c r="C126" s="47">
        <v>350000</v>
      </c>
      <c r="D126" s="48" t="s">
        <v>251</v>
      </c>
      <c r="E126" s="48" t="s">
        <v>133</v>
      </c>
      <c r="F126" s="50" t="s">
        <v>61</v>
      </c>
      <c r="G126" s="50" t="s">
        <v>61</v>
      </c>
      <c r="H126" s="50" t="s">
        <v>61</v>
      </c>
      <c r="I126" s="77">
        <v>233300</v>
      </c>
      <c r="J126" s="77">
        <v>116700</v>
      </c>
      <c r="K126" s="50" t="s">
        <v>61</v>
      </c>
      <c r="L126" s="50" t="s">
        <v>61</v>
      </c>
      <c r="M126" s="50" t="s">
        <v>61</v>
      </c>
      <c r="N126" s="50" t="s">
        <v>61</v>
      </c>
      <c r="O126" s="54" t="s">
        <v>62</v>
      </c>
      <c r="P126" s="50" t="s">
        <v>63</v>
      </c>
      <c r="Q126" s="50" t="s">
        <v>63</v>
      </c>
      <c r="R126" s="50" t="s">
        <v>63</v>
      </c>
      <c r="S126" s="50" t="s">
        <v>61</v>
      </c>
      <c r="T126" s="50" t="s">
        <v>61</v>
      </c>
      <c r="U126" s="50" t="s">
        <v>61</v>
      </c>
      <c r="V126" s="50" t="s">
        <v>61</v>
      </c>
      <c r="W126" s="50" t="s">
        <v>61</v>
      </c>
      <c r="X126" s="50" t="s">
        <v>61</v>
      </c>
      <c r="Y126" s="50" t="s">
        <v>61</v>
      </c>
      <c r="Z126" s="50" t="s">
        <v>61</v>
      </c>
      <c r="AA126" s="50" t="s">
        <v>61</v>
      </c>
    </row>
    <row r="127" spans="1:27" s="52" customFormat="1" ht="36">
      <c r="A127" s="79" t="s">
        <v>269</v>
      </c>
      <c r="B127" s="61" t="s">
        <v>270</v>
      </c>
      <c r="C127" s="47">
        <v>500000</v>
      </c>
      <c r="D127" s="49" t="s">
        <v>271</v>
      </c>
      <c r="E127" s="48" t="s">
        <v>182</v>
      </c>
      <c r="F127" s="50" t="s">
        <v>61</v>
      </c>
      <c r="G127" s="50" t="s">
        <v>61</v>
      </c>
      <c r="H127" s="50" t="s">
        <v>61</v>
      </c>
      <c r="I127" s="77">
        <v>83300</v>
      </c>
      <c r="J127" s="77">
        <v>416700</v>
      </c>
      <c r="K127" s="50" t="s">
        <v>61</v>
      </c>
      <c r="L127" s="50" t="s">
        <v>61</v>
      </c>
      <c r="M127" s="50" t="s">
        <v>61</v>
      </c>
      <c r="N127" s="50" t="s">
        <v>61</v>
      </c>
      <c r="O127" s="54" t="s">
        <v>62</v>
      </c>
      <c r="P127" s="50" t="s">
        <v>63</v>
      </c>
      <c r="Q127" s="50" t="s">
        <v>108</v>
      </c>
      <c r="R127" s="50" t="s">
        <v>63</v>
      </c>
      <c r="S127" s="50" t="s">
        <v>61</v>
      </c>
      <c r="T127" s="50" t="s">
        <v>61</v>
      </c>
      <c r="U127" s="50" t="s">
        <v>61</v>
      </c>
      <c r="V127" s="77">
        <v>83300</v>
      </c>
      <c r="W127" s="77">
        <v>416700</v>
      </c>
      <c r="X127" s="50" t="s">
        <v>61</v>
      </c>
      <c r="Y127" s="50" t="s">
        <v>61</v>
      </c>
      <c r="Z127" s="50" t="s">
        <v>61</v>
      </c>
      <c r="AA127" s="50" t="s">
        <v>61</v>
      </c>
    </row>
    <row r="128" spans="1:27" s="52" customFormat="1" ht="36">
      <c r="A128" s="79" t="s">
        <v>272</v>
      </c>
      <c r="B128" s="46" t="s">
        <v>273</v>
      </c>
      <c r="C128" s="75">
        <v>2000000</v>
      </c>
      <c r="D128" s="48" t="s">
        <v>251</v>
      </c>
      <c r="E128" s="49" t="s">
        <v>133</v>
      </c>
      <c r="F128" s="50" t="s">
        <v>61</v>
      </c>
      <c r="G128" s="50" t="s">
        <v>61</v>
      </c>
      <c r="H128" s="50" t="s">
        <v>61</v>
      </c>
      <c r="I128" s="77">
        <v>1333300</v>
      </c>
      <c r="J128" s="77">
        <v>666700</v>
      </c>
      <c r="K128" s="50" t="s">
        <v>61</v>
      </c>
      <c r="L128" s="50" t="s">
        <v>61</v>
      </c>
      <c r="M128" s="50" t="s">
        <v>61</v>
      </c>
      <c r="N128" s="50" t="s">
        <v>61</v>
      </c>
      <c r="O128" s="54" t="s">
        <v>274</v>
      </c>
      <c r="P128" s="50" t="s">
        <v>63</v>
      </c>
      <c r="Q128" s="50" t="s">
        <v>63</v>
      </c>
      <c r="R128" s="50" t="s">
        <v>63</v>
      </c>
      <c r="S128" s="50" t="s">
        <v>61</v>
      </c>
      <c r="T128" s="50" t="s">
        <v>61</v>
      </c>
      <c r="U128" s="50" t="s">
        <v>61</v>
      </c>
      <c r="V128" s="50" t="s">
        <v>61</v>
      </c>
      <c r="W128" s="50" t="s">
        <v>61</v>
      </c>
      <c r="X128" s="50" t="s">
        <v>61</v>
      </c>
      <c r="Y128" s="50" t="s">
        <v>61</v>
      </c>
      <c r="Z128" s="50" t="s">
        <v>61</v>
      </c>
      <c r="AA128" s="50" t="s">
        <v>61</v>
      </c>
    </row>
    <row r="129" spans="1:27" s="52" customFormat="1" ht="36">
      <c r="A129" s="79" t="s">
        <v>275</v>
      </c>
      <c r="B129" s="61" t="s">
        <v>276</v>
      </c>
      <c r="C129" s="47">
        <v>1600000</v>
      </c>
      <c r="D129" s="49" t="s">
        <v>271</v>
      </c>
      <c r="E129" s="48" t="s">
        <v>182</v>
      </c>
      <c r="F129" s="50" t="s">
        <v>61</v>
      </c>
      <c r="G129" s="50" t="s">
        <v>61</v>
      </c>
      <c r="H129" s="50" t="s">
        <v>61</v>
      </c>
      <c r="I129" s="77">
        <v>266700</v>
      </c>
      <c r="J129" s="77">
        <v>1333300</v>
      </c>
      <c r="K129" s="50" t="s">
        <v>61</v>
      </c>
      <c r="L129" s="50" t="s">
        <v>61</v>
      </c>
      <c r="M129" s="50" t="s">
        <v>61</v>
      </c>
      <c r="N129" s="50" t="s">
        <v>61</v>
      </c>
      <c r="O129" s="51" t="s">
        <v>62</v>
      </c>
      <c r="P129" s="87" t="s">
        <v>63</v>
      </c>
      <c r="Q129" s="50" t="s">
        <v>108</v>
      </c>
      <c r="R129" s="50" t="s">
        <v>63</v>
      </c>
      <c r="S129" s="50" t="s">
        <v>61</v>
      </c>
      <c r="T129" s="50" t="s">
        <v>61</v>
      </c>
      <c r="U129" s="50" t="s">
        <v>61</v>
      </c>
      <c r="V129" s="77">
        <v>266700</v>
      </c>
      <c r="W129" s="77">
        <v>1333300</v>
      </c>
      <c r="X129" s="50" t="s">
        <v>61</v>
      </c>
      <c r="Y129" s="50" t="s">
        <v>61</v>
      </c>
      <c r="Z129" s="50" t="s">
        <v>61</v>
      </c>
      <c r="AA129" s="50" t="s">
        <v>61</v>
      </c>
    </row>
    <row r="130" spans="1:27" s="52" customFormat="1" ht="36">
      <c r="A130" s="79" t="s">
        <v>277</v>
      </c>
      <c r="B130" s="46" t="s">
        <v>278</v>
      </c>
      <c r="C130" s="47">
        <v>650000</v>
      </c>
      <c r="D130" s="48" t="s">
        <v>224</v>
      </c>
      <c r="E130" s="49" t="s">
        <v>133</v>
      </c>
      <c r="F130" s="50" t="s">
        <v>61</v>
      </c>
      <c r="G130" s="50" t="s">
        <v>61</v>
      </c>
      <c r="H130" s="50" t="s">
        <v>61</v>
      </c>
      <c r="I130" s="77">
        <v>433300</v>
      </c>
      <c r="J130" s="77">
        <v>216700</v>
      </c>
      <c r="K130" s="50" t="s">
        <v>61</v>
      </c>
      <c r="L130" s="50" t="s">
        <v>61</v>
      </c>
      <c r="M130" s="50" t="s">
        <v>61</v>
      </c>
      <c r="N130" s="50" t="s">
        <v>61</v>
      </c>
      <c r="O130" s="54" t="s">
        <v>62</v>
      </c>
      <c r="P130" s="74" t="s">
        <v>63</v>
      </c>
      <c r="Q130" s="74" t="s">
        <v>108</v>
      </c>
      <c r="R130" s="74" t="s">
        <v>63</v>
      </c>
      <c r="S130" s="50" t="s">
        <v>61</v>
      </c>
      <c r="T130" s="50" t="s">
        <v>61</v>
      </c>
      <c r="U130" s="50" t="s">
        <v>61</v>
      </c>
      <c r="V130" s="77">
        <v>433300</v>
      </c>
      <c r="W130" s="77">
        <v>216700</v>
      </c>
      <c r="X130" s="50" t="s">
        <v>61</v>
      </c>
      <c r="Y130" s="50" t="s">
        <v>61</v>
      </c>
      <c r="Z130" s="50" t="s">
        <v>61</v>
      </c>
      <c r="AA130" s="50" t="s">
        <v>61</v>
      </c>
    </row>
    <row r="131" spans="1:27" s="52" customFormat="1" ht="36">
      <c r="A131" s="79" t="s">
        <v>279</v>
      </c>
      <c r="B131" s="88" t="s">
        <v>280</v>
      </c>
      <c r="C131" s="89">
        <v>530000</v>
      </c>
      <c r="D131" s="48" t="s">
        <v>251</v>
      </c>
      <c r="E131" s="49" t="s">
        <v>133</v>
      </c>
      <c r="F131" s="50" t="s">
        <v>61</v>
      </c>
      <c r="G131" s="50" t="s">
        <v>61</v>
      </c>
      <c r="H131" s="50" t="s">
        <v>61</v>
      </c>
      <c r="I131" s="77">
        <v>353300</v>
      </c>
      <c r="J131" s="77">
        <v>176700</v>
      </c>
      <c r="K131" s="50" t="s">
        <v>61</v>
      </c>
      <c r="L131" s="50" t="s">
        <v>61</v>
      </c>
      <c r="M131" s="50" t="s">
        <v>61</v>
      </c>
      <c r="N131" s="50" t="s">
        <v>61</v>
      </c>
      <c r="O131" s="71" t="s">
        <v>62</v>
      </c>
      <c r="P131" s="50" t="s">
        <v>63</v>
      </c>
      <c r="Q131" s="50" t="s">
        <v>108</v>
      </c>
      <c r="R131" s="50" t="s">
        <v>63</v>
      </c>
      <c r="S131" s="50" t="s">
        <v>61</v>
      </c>
      <c r="T131" s="50" t="s">
        <v>61</v>
      </c>
      <c r="U131" s="50" t="s">
        <v>61</v>
      </c>
      <c r="V131" s="77">
        <v>353300</v>
      </c>
      <c r="W131" s="77">
        <v>176700</v>
      </c>
      <c r="X131" s="50" t="s">
        <v>61</v>
      </c>
      <c r="Y131" s="50" t="s">
        <v>61</v>
      </c>
      <c r="Z131" s="50" t="s">
        <v>61</v>
      </c>
      <c r="AA131" s="50" t="s">
        <v>61</v>
      </c>
    </row>
    <row r="132" spans="1:27" s="52" customFormat="1" ht="36">
      <c r="A132" s="79" t="s">
        <v>281</v>
      </c>
      <c r="B132" s="61" t="s">
        <v>282</v>
      </c>
      <c r="C132" s="47">
        <v>200000</v>
      </c>
      <c r="D132" s="48" t="s">
        <v>243</v>
      </c>
      <c r="E132" s="49" t="s">
        <v>153</v>
      </c>
      <c r="F132" s="50" t="s">
        <v>61</v>
      </c>
      <c r="G132" s="50" t="s">
        <v>61</v>
      </c>
      <c r="H132" s="50" t="s">
        <v>61</v>
      </c>
      <c r="I132" s="77">
        <v>100000</v>
      </c>
      <c r="J132" s="77">
        <v>100000</v>
      </c>
      <c r="K132" s="50" t="s">
        <v>61</v>
      </c>
      <c r="L132" s="50" t="s">
        <v>61</v>
      </c>
      <c r="M132" s="50" t="s">
        <v>61</v>
      </c>
      <c r="N132" s="50" t="s">
        <v>61</v>
      </c>
      <c r="O132" s="54" t="s">
        <v>62</v>
      </c>
      <c r="P132" s="50" t="s">
        <v>63</v>
      </c>
      <c r="Q132" s="50" t="s">
        <v>63</v>
      </c>
      <c r="R132" s="50" t="s">
        <v>63</v>
      </c>
      <c r="S132" s="50" t="s">
        <v>61</v>
      </c>
      <c r="T132" s="50" t="s">
        <v>61</v>
      </c>
      <c r="U132" s="50" t="s">
        <v>61</v>
      </c>
      <c r="V132" s="50" t="s">
        <v>61</v>
      </c>
      <c r="W132" s="50" t="s">
        <v>61</v>
      </c>
      <c r="X132" s="50" t="s">
        <v>61</v>
      </c>
      <c r="Y132" s="50" t="s">
        <v>61</v>
      </c>
      <c r="Z132" s="50" t="s">
        <v>61</v>
      </c>
      <c r="AA132" s="50" t="s">
        <v>61</v>
      </c>
    </row>
    <row r="133" spans="1:27" s="52" customFormat="1" ht="36">
      <c r="A133" s="79" t="s">
        <v>283</v>
      </c>
      <c r="B133" s="61" t="s">
        <v>284</v>
      </c>
      <c r="C133" s="47">
        <v>1100000</v>
      </c>
      <c r="D133" s="48" t="s">
        <v>251</v>
      </c>
      <c r="E133" s="48" t="s">
        <v>130</v>
      </c>
      <c r="F133" s="50" t="s">
        <v>61</v>
      </c>
      <c r="G133" s="50" t="s">
        <v>61</v>
      </c>
      <c r="H133" s="50" t="s">
        <v>61</v>
      </c>
      <c r="I133" s="77">
        <v>825000</v>
      </c>
      <c r="J133" s="77">
        <v>275000</v>
      </c>
      <c r="K133" s="50" t="s">
        <v>61</v>
      </c>
      <c r="L133" s="50" t="s">
        <v>61</v>
      </c>
      <c r="M133" s="50" t="s">
        <v>61</v>
      </c>
      <c r="N133" s="50" t="s">
        <v>61</v>
      </c>
      <c r="O133" s="54" t="s">
        <v>62</v>
      </c>
      <c r="P133" s="50" t="s">
        <v>63</v>
      </c>
      <c r="Q133" s="50" t="s">
        <v>108</v>
      </c>
      <c r="R133" s="50" t="s">
        <v>63</v>
      </c>
      <c r="S133" s="50" t="s">
        <v>61</v>
      </c>
      <c r="T133" s="50" t="s">
        <v>61</v>
      </c>
      <c r="U133" s="50" t="s">
        <v>61</v>
      </c>
      <c r="V133" s="77">
        <v>825000</v>
      </c>
      <c r="W133" s="77">
        <v>275000</v>
      </c>
      <c r="X133" s="50" t="s">
        <v>61</v>
      </c>
      <c r="Y133" s="50" t="s">
        <v>61</v>
      </c>
      <c r="Z133" s="50" t="s">
        <v>61</v>
      </c>
      <c r="AA133" s="50" t="s">
        <v>61</v>
      </c>
    </row>
    <row r="134" spans="1:27" s="52" customFormat="1" ht="36">
      <c r="A134" s="79" t="s">
        <v>285</v>
      </c>
      <c r="B134" s="46" t="s">
        <v>286</v>
      </c>
      <c r="C134" s="47">
        <v>1200000</v>
      </c>
      <c r="D134" s="48" t="s">
        <v>287</v>
      </c>
      <c r="E134" s="48" t="s">
        <v>288</v>
      </c>
      <c r="F134" s="50" t="s">
        <v>61</v>
      </c>
      <c r="G134" s="50" t="s">
        <v>61</v>
      </c>
      <c r="H134" s="50" t="s">
        <v>61</v>
      </c>
      <c r="I134" s="90">
        <v>100000</v>
      </c>
      <c r="J134" s="90">
        <v>1100000</v>
      </c>
      <c r="K134" s="50" t="s">
        <v>61</v>
      </c>
      <c r="L134" s="50" t="s">
        <v>61</v>
      </c>
      <c r="M134" s="50" t="s">
        <v>61</v>
      </c>
      <c r="N134" s="50" t="s">
        <v>61</v>
      </c>
      <c r="O134" s="54" t="s">
        <v>62</v>
      </c>
      <c r="P134" s="50" t="s">
        <v>63</v>
      </c>
      <c r="Q134" s="74" t="s">
        <v>108</v>
      </c>
      <c r="R134" s="50" t="s">
        <v>63</v>
      </c>
      <c r="S134" s="50" t="s">
        <v>61</v>
      </c>
      <c r="T134" s="50" t="s">
        <v>61</v>
      </c>
      <c r="U134" s="50" t="s">
        <v>61</v>
      </c>
      <c r="V134" s="90">
        <v>100000</v>
      </c>
      <c r="W134" s="90">
        <v>1100000</v>
      </c>
      <c r="X134" s="50" t="s">
        <v>61</v>
      </c>
      <c r="Y134" s="50" t="s">
        <v>61</v>
      </c>
      <c r="Z134" s="50" t="s">
        <v>61</v>
      </c>
      <c r="AA134" s="50" t="s">
        <v>61</v>
      </c>
    </row>
    <row r="135" spans="1:27" s="52" customFormat="1" ht="36">
      <c r="A135" s="79" t="s">
        <v>289</v>
      </c>
      <c r="B135" s="61" t="s">
        <v>290</v>
      </c>
      <c r="C135" s="89">
        <v>720000</v>
      </c>
      <c r="D135" s="49" t="s">
        <v>271</v>
      </c>
      <c r="E135" s="48" t="s">
        <v>182</v>
      </c>
      <c r="F135" s="50" t="s">
        <v>61</v>
      </c>
      <c r="G135" s="50" t="s">
        <v>61</v>
      </c>
      <c r="H135" s="50" t="s">
        <v>61</v>
      </c>
      <c r="I135" s="77">
        <v>120000</v>
      </c>
      <c r="J135" s="77">
        <v>600000</v>
      </c>
      <c r="K135" s="50" t="s">
        <v>61</v>
      </c>
      <c r="L135" s="50" t="s">
        <v>61</v>
      </c>
      <c r="M135" s="50" t="s">
        <v>61</v>
      </c>
      <c r="N135" s="50" t="s">
        <v>61</v>
      </c>
      <c r="O135" s="54" t="s">
        <v>62</v>
      </c>
      <c r="P135" s="50" t="s">
        <v>63</v>
      </c>
      <c r="Q135" s="50" t="s">
        <v>108</v>
      </c>
      <c r="R135" s="50" t="s">
        <v>63</v>
      </c>
      <c r="S135" s="50" t="s">
        <v>61</v>
      </c>
      <c r="T135" s="50" t="s">
        <v>61</v>
      </c>
      <c r="U135" s="50" t="s">
        <v>61</v>
      </c>
      <c r="V135" s="77">
        <v>120000</v>
      </c>
      <c r="W135" s="77">
        <v>600000</v>
      </c>
      <c r="X135" s="50" t="s">
        <v>61</v>
      </c>
      <c r="Y135" s="50" t="s">
        <v>61</v>
      </c>
      <c r="Z135" s="50" t="s">
        <v>61</v>
      </c>
      <c r="AA135" s="50" t="s">
        <v>61</v>
      </c>
    </row>
    <row r="136" spans="1:27" s="52" customFormat="1" ht="36">
      <c r="A136" s="79" t="s">
        <v>291</v>
      </c>
      <c r="B136" s="46" t="s">
        <v>292</v>
      </c>
      <c r="C136" s="47">
        <v>650000</v>
      </c>
      <c r="D136" s="48" t="s">
        <v>243</v>
      </c>
      <c r="E136" s="49" t="s">
        <v>143</v>
      </c>
      <c r="F136" s="50" t="s">
        <v>61</v>
      </c>
      <c r="G136" s="50" t="s">
        <v>61</v>
      </c>
      <c r="H136" s="50" t="s">
        <v>61</v>
      </c>
      <c r="I136" s="77">
        <v>379200</v>
      </c>
      <c r="J136" s="77">
        <v>270800</v>
      </c>
      <c r="K136" s="50" t="s">
        <v>61</v>
      </c>
      <c r="L136" s="50" t="s">
        <v>61</v>
      </c>
      <c r="M136" s="50" t="s">
        <v>61</v>
      </c>
      <c r="N136" s="50" t="s">
        <v>61</v>
      </c>
      <c r="O136" s="54" t="s">
        <v>62</v>
      </c>
      <c r="P136" s="74" t="s">
        <v>63</v>
      </c>
      <c r="Q136" s="74" t="s">
        <v>108</v>
      </c>
      <c r="R136" s="74" t="s">
        <v>63</v>
      </c>
      <c r="S136" s="50" t="s">
        <v>61</v>
      </c>
      <c r="T136" s="50" t="s">
        <v>61</v>
      </c>
      <c r="U136" s="50" t="s">
        <v>61</v>
      </c>
      <c r="V136" s="77">
        <v>379200</v>
      </c>
      <c r="W136" s="77">
        <v>270800</v>
      </c>
      <c r="X136" s="50" t="s">
        <v>61</v>
      </c>
      <c r="Y136" s="50" t="s">
        <v>61</v>
      </c>
      <c r="Z136" s="50" t="s">
        <v>61</v>
      </c>
      <c r="AA136" s="50" t="s">
        <v>61</v>
      </c>
    </row>
    <row r="137" spans="1:27" s="52" customFormat="1" ht="36">
      <c r="A137" s="79" t="s">
        <v>293</v>
      </c>
      <c r="B137" s="61" t="s">
        <v>294</v>
      </c>
      <c r="C137" s="47">
        <v>1590000</v>
      </c>
      <c r="D137" s="49" t="s">
        <v>271</v>
      </c>
      <c r="E137" s="48" t="s">
        <v>182</v>
      </c>
      <c r="F137" s="50" t="s">
        <v>61</v>
      </c>
      <c r="G137" s="50" t="s">
        <v>61</v>
      </c>
      <c r="H137" s="50" t="s">
        <v>61</v>
      </c>
      <c r="I137" s="77">
        <v>265000</v>
      </c>
      <c r="J137" s="77">
        <v>1325000</v>
      </c>
      <c r="K137" s="50" t="s">
        <v>61</v>
      </c>
      <c r="L137" s="50" t="s">
        <v>61</v>
      </c>
      <c r="M137" s="50" t="s">
        <v>61</v>
      </c>
      <c r="N137" s="50" t="s">
        <v>61</v>
      </c>
      <c r="O137" s="51" t="s">
        <v>62</v>
      </c>
      <c r="P137" s="87" t="s">
        <v>63</v>
      </c>
      <c r="Q137" s="74" t="s">
        <v>108</v>
      </c>
      <c r="R137" s="50" t="s">
        <v>63</v>
      </c>
      <c r="S137" s="50" t="s">
        <v>61</v>
      </c>
      <c r="T137" s="50" t="s">
        <v>61</v>
      </c>
      <c r="U137" s="50" t="s">
        <v>61</v>
      </c>
      <c r="V137" s="77">
        <v>265000</v>
      </c>
      <c r="W137" s="77">
        <v>1325000</v>
      </c>
      <c r="X137" s="50" t="s">
        <v>61</v>
      </c>
      <c r="Y137" s="50" t="s">
        <v>61</v>
      </c>
      <c r="Z137" s="50" t="s">
        <v>61</v>
      </c>
      <c r="AA137" s="50" t="s">
        <v>61</v>
      </c>
    </row>
    <row r="138" spans="1:27" s="52" customFormat="1" ht="36">
      <c r="A138" s="79" t="s">
        <v>295</v>
      </c>
      <c r="B138" s="61" t="s">
        <v>296</v>
      </c>
      <c r="C138" s="47">
        <v>1200000</v>
      </c>
      <c r="D138" s="48" t="s">
        <v>297</v>
      </c>
      <c r="E138" s="48" t="s">
        <v>298</v>
      </c>
      <c r="F138" s="50" t="s">
        <v>61</v>
      </c>
      <c r="G138" s="50" t="s">
        <v>61</v>
      </c>
      <c r="H138" s="50" t="s">
        <v>61</v>
      </c>
      <c r="I138" s="77">
        <v>0</v>
      </c>
      <c r="J138" s="77">
        <v>600000</v>
      </c>
      <c r="K138" s="77">
        <v>600000</v>
      </c>
      <c r="L138" s="50" t="s">
        <v>61</v>
      </c>
      <c r="M138" s="50" t="s">
        <v>61</v>
      </c>
      <c r="N138" s="50" t="s">
        <v>61</v>
      </c>
      <c r="O138" s="54" t="s">
        <v>148</v>
      </c>
      <c r="P138" s="50" t="s">
        <v>63</v>
      </c>
      <c r="Q138" s="50" t="s">
        <v>63</v>
      </c>
      <c r="R138" s="50" t="s">
        <v>157</v>
      </c>
      <c r="S138" s="50" t="s">
        <v>61</v>
      </c>
      <c r="T138" s="50" t="s">
        <v>61</v>
      </c>
      <c r="U138" s="50" t="s">
        <v>61</v>
      </c>
      <c r="V138" s="50" t="s">
        <v>61</v>
      </c>
      <c r="W138" s="50" t="s">
        <v>61</v>
      </c>
      <c r="X138" s="50" t="s">
        <v>61</v>
      </c>
      <c r="Y138" s="50" t="s">
        <v>61</v>
      </c>
      <c r="Z138" s="50" t="s">
        <v>61</v>
      </c>
      <c r="AA138" s="50" t="s">
        <v>61</v>
      </c>
    </row>
    <row r="139" spans="1:27" s="52" customFormat="1" ht="36">
      <c r="A139" s="79" t="s">
        <v>299</v>
      </c>
      <c r="B139" s="46" t="s">
        <v>300</v>
      </c>
      <c r="C139" s="47">
        <v>114960</v>
      </c>
      <c r="D139" s="48" t="s">
        <v>271</v>
      </c>
      <c r="E139" s="48" t="s">
        <v>182</v>
      </c>
      <c r="F139" s="50" t="s">
        <v>61</v>
      </c>
      <c r="G139" s="50" t="s">
        <v>61</v>
      </c>
      <c r="H139" s="50" t="s">
        <v>61</v>
      </c>
      <c r="I139" s="77">
        <v>19160</v>
      </c>
      <c r="J139" s="77">
        <v>95800</v>
      </c>
      <c r="K139" s="50" t="s">
        <v>61</v>
      </c>
      <c r="L139" s="50" t="s">
        <v>61</v>
      </c>
      <c r="M139" s="50" t="s">
        <v>61</v>
      </c>
      <c r="N139" s="50" t="s">
        <v>61</v>
      </c>
      <c r="O139" s="54" t="s">
        <v>62</v>
      </c>
      <c r="P139" s="50" t="s">
        <v>63</v>
      </c>
      <c r="Q139" s="74" t="s">
        <v>108</v>
      </c>
      <c r="R139" s="50" t="s">
        <v>63</v>
      </c>
      <c r="S139" s="50" t="s">
        <v>61</v>
      </c>
      <c r="T139" s="50" t="s">
        <v>61</v>
      </c>
      <c r="U139" s="50" t="s">
        <v>61</v>
      </c>
      <c r="V139" s="77">
        <v>19160</v>
      </c>
      <c r="W139" s="77">
        <v>95800</v>
      </c>
      <c r="X139" s="50" t="s">
        <v>61</v>
      </c>
      <c r="Y139" s="50" t="s">
        <v>61</v>
      </c>
      <c r="Z139" s="50" t="s">
        <v>61</v>
      </c>
      <c r="AA139" s="50" t="s">
        <v>61</v>
      </c>
    </row>
    <row r="140" spans="1:27" s="52" customFormat="1" ht="36">
      <c r="A140" s="79" t="s">
        <v>301</v>
      </c>
      <c r="B140" s="62" t="s">
        <v>302</v>
      </c>
      <c r="C140" s="47">
        <v>370012.5</v>
      </c>
      <c r="D140" s="48" t="s">
        <v>287</v>
      </c>
      <c r="E140" s="48" t="s">
        <v>288</v>
      </c>
      <c r="F140" s="50" t="s">
        <v>61</v>
      </c>
      <c r="G140" s="50" t="s">
        <v>61</v>
      </c>
      <c r="H140" s="50" t="s">
        <v>61</v>
      </c>
      <c r="I140" s="77">
        <v>30812.5</v>
      </c>
      <c r="J140" s="77">
        <v>339200</v>
      </c>
      <c r="K140" s="50" t="s">
        <v>61</v>
      </c>
      <c r="L140" s="50" t="s">
        <v>61</v>
      </c>
      <c r="M140" s="50" t="s">
        <v>61</v>
      </c>
      <c r="N140" s="50" t="s">
        <v>61</v>
      </c>
      <c r="O140" s="51" t="s">
        <v>62</v>
      </c>
      <c r="P140" s="50" t="s">
        <v>63</v>
      </c>
      <c r="Q140" s="50" t="s">
        <v>63</v>
      </c>
      <c r="R140" s="50" t="s">
        <v>63</v>
      </c>
      <c r="S140" s="50" t="s">
        <v>61</v>
      </c>
      <c r="T140" s="50" t="s">
        <v>61</v>
      </c>
      <c r="U140" s="50" t="s">
        <v>61</v>
      </c>
      <c r="V140" s="50" t="s">
        <v>61</v>
      </c>
      <c r="W140" s="50" t="s">
        <v>61</v>
      </c>
      <c r="X140" s="50" t="s">
        <v>61</v>
      </c>
      <c r="Y140" s="50" t="s">
        <v>61</v>
      </c>
      <c r="Z140" s="50" t="s">
        <v>61</v>
      </c>
      <c r="AA140" s="50" t="s">
        <v>61</v>
      </c>
    </row>
    <row r="141" spans="1:27" s="52" customFormat="1" ht="36">
      <c r="A141" s="79" t="s">
        <v>303</v>
      </c>
      <c r="B141" s="61" t="s">
        <v>304</v>
      </c>
      <c r="C141" s="68">
        <v>600000</v>
      </c>
      <c r="D141" s="48" t="s">
        <v>297</v>
      </c>
      <c r="E141" s="48" t="s">
        <v>305</v>
      </c>
      <c r="F141" s="50" t="s">
        <v>61</v>
      </c>
      <c r="G141" s="50" t="s">
        <v>61</v>
      </c>
      <c r="H141" s="50" t="s">
        <v>61</v>
      </c>
      <c r="I141" s="77">
        <v>0</v>
      </c>
      <c r="J141" s="77">
        <v>275000</v>
      </c>
      <c r="K141" s="77">
        <v>325000</v>
      </c>
      <c r="L141" s="50" t="s">
        <v>61</v>
      </c>
      <c r="M141" s="50" t="s">
        <v>61</v>
      </c>
      <c r="N141" s="50" t="s">
        <v>61</v>
      </c>
      <c r="O141" s="54" t="s">
        <v>148</v>
      </c>
      <c r="P141" s="50" t="s">
        <v>63</v>
      </c>
      <c r="Q141" s="50" t="s">
        <v>63</v>
      </c>
      <c r="R141" s="50" t="s">
        <v>157</v>
      </c>
      <c r="S141" s="50" t="s">
        <v>61</v>
      </c>
      <c r="T141" s="50" t="s">
        <v>61</v>
      </c>
      <c r="U141" s="50" t="s">
        <v>61</v>
      </c>
      <c r="V141" s="50" t="s">
        <v>61</v>
      </c>
      <c r="W141" s="50" t="s">
        <v>61</v>
      </c>
      <c r="X141" s="50" t="s">
        <v>61</v>
      </c>
      <c r="Y141" s="50" t="s">
        <v>61</v>
      </c>
      <c r="Z141" s="50" t="s">
        <v>61</v>
      </c>
      <c r="AA141" s="50" t="s">
        <v>61</v>
      </c>
    </row>
    <row r="142" spans="1:27" s="52" customFormat="1" ht="36">
      <c r="A142" s="79" t="s">
        <v>306</v>
      </c>
      <c r="B142" s="61" t="s">
        <v>307</v>
      </c>
      <c r="C142" s="47">
        <v>250000</v>
      </c>
      <c r="D142" s="48" t="s">
        <v>229</v>
      </c>
      <c r="E142" s="48" t="s">
        <v>59</v>
      </c>
      <c r="F142" s="50" t="s">
        <v>61</v>
      </c>
      <c r="G142" s="50" t="s">
        <v>61</v>
      </c>
      <c r="H142" s="50" t="s">
        <v>61</v>
      </c>
      <c r="I142" s="77">
        <v>208300</v>
      </c>
      <c r="J142" s="77">
        <v>41700</v>
      </c>
      <c r="K142" s="50" t="s">
        <v>61</v>
      </c>
      <c r="L142" s="50" t="s">
        <v>61</v>
      </c>
      <c r="M142" s="50" t="s">
        <v>61</v>
      </c>
      <c r="N142" s="50" t="s">
        <v>61</v>
      </c>
      <c r="O142" s="54" t="s">
        <v>62</v>
      </c>
      <c r="P142" s="50" t="s">
        <v>63</v>
      </c>
      <c r="Q142" s="50" t="s">
        <v>108</v>
      </c>
      <c r="R142" s="50" t="s">
        <v>63</v>
      </c>
      <c r="S142" s="50" t="s">
        <v>61</v>
      </c>
      <c r="T142" s="50" t="s">
        <v>61</v>
      </c>
      <c r="U142" s="50" t="s">
        <v>61</v>
      </c>
      <c r="V142" s="77">
        <v>208300</v>
      </c>
      <c r="W142" s="77">
        <v>41700</v>
      </c>
      <c r="X142" s="50" t="s">
        <v>61</v>
      </c>
      <c r="Y142" s="50" t="s">
        <v>61</v>
      </c>
      <c r="Z142" s="50" t="s">
        <v>61</v>
      </c>
      <c r="AA142" s="50" t="s">
        <v>61</v>
      </c>
    </row>
    <row r="143" spans="1:27" s="52" customFormat="1" ht="36">
      <c r="A143" s="79" t="s">
        <v>308</v>
      </c>
      <c r="B143" s="61" t="s">
        <v>309</v>
      </c>
      <c r="C143" s="73">
        <v>750000</v>
      </c>
      <c r="D143" s="49" t="s">
        <v>246</v>
      </c>
      <c r="E143" s="48" t="s">
        <v>130</v>
      </c>
      <c r="F143" s="50" t="s">
        <v>61</v>
      </c>
      <c r="G143" s="50" t="s">
        <v>61</v>
      </c>
      <c r="H143" s="50" t="s">
        <v>61</v>
      </c>
      <c r="I143" s="77">
        <v>562500</v>
      </c>
      <c r="J143" s="77">
        <v>187500</v>
      </c>
      <c r="K143" s="50" t="s">
        <v>61</v>
      </c>
      <c r="L143" s="50" t="s">
        <v>61</v>
      </c>
      <c r="M143" s="50" t="s">
        <v>61</v>
      </c>
      <c r="N143" s="50" t="s">
        <v>61</v>
      </c>
      <c r="O143" s="54" t="s">
        <v>62</v>
      </c>
      <c r="P143" s="50" t="s">
        <v>63</v>
      </c>
      <c r="Q143" s="50" t="s">
        <v>108</v>
      </c>
      <c r="R143" s="50" t="s">
        <v>63</v>
      </c>
      <c r="S143" s="50" t="s">
        <v>61</v>
      </c>
      <c r="T143" s="50" t="s">
        <v>61</v>
      </c>
      <c r="U143" s="50" t="s">
        <v>61</v>
      </c>
      <c r="V143" s="77">
        <v>562500</v>
      </c>
      <c r="W143" s="77">
        <v>187500</v>
      </c>
      <c r="X143" s="50" t="s">
        <v>61</v>
      </c>
      <c r="Y143" s="50" t="s">
        <v>61</v>
      </c>
      <c r="Z143" s="50" t="s">
        <v>61</v>
      </c>
      <c r="AA143" s="50" t="s">
        <v>61</v>
      </c>
    </row>
    <row r="144" spans="1:27" s="52" customFormat="1" ht="36">
      <c r="A144" s="79" t="s">
        <v>310</v>
      </c>
      <c r="B144" s="61" t="s">
        <v>311</v>
      </c>
      <c r="C144" s="73">
        <v>750000</v>
      </c>
      <c r="D144" s="49" t="s">
        <v>246</v>
      </c>
      <c r="E144" s="48" t="s">
        <v>130</v>
      </c>
      <c r="F144" s="50" t="s">
        <v>61</v>
      </c>
      <c r="G144" s="50" t="s">
        <v>61</v>
      </c>
      <c r="H144" s="50" t="s">
        <v>61</v>
      </c>
      <c r="I144" s="77">
        <v>562500</v>
      </c>
      <c r="J144" s="77">
        <v>187500</v>
      </c>
      <c r="K144" s="50" t="s">
        <v>61</v>
      </c>
      <c r="L144" s="50" t="s">
        <v>61</v>
      </c>
      <c r="M144" s="50" t="s">
        <v>61</v>
      </c>
      <c r="N144" s="50" t="s">
        <v>61</v>
      </c>
      <c r="O144" s="54" t="s">
        <v>62</v>
      </c>
      <c r="P144" s="50" t="s">
        <v>63</v>
      </c>
      <c r="Q144" s="50" t="s">
        <v>108</v>
      </c>
      <c r="R144" s="50" t="s">
        <v>63</v>
      </c>
      <c r="S144" s="50" t="s">
        <v>61</v>
      </c>
      <c r="T144" s="50" t="s">
        <v>61</v>
      </c>
      <c r="U144" s="50" t="s">
        <v>61</v>
      </c>
      <c r="V144" s="77">
        <v>562500</v>
      </c>
      <c r="W144" s="77">
        <v>187500</v>
      </c>
      <c r="X144" s="50" t="s">
        <v>61</v>
      </c>
      <c r="Y144" s="50" t="s">
        <v>61</v>
      </c>
      <c r="Z144" s="50" t="s">
        <v>61</v>
      </c>
      <c r="AA144" s="50" t="s">
        <v>61</v>
      </c>
    </row>
    <row r="145" spans="1:27" s="52" customFormat="1" ht="36">
      <c r="A145" s="79" t="s">
        <v>312</v>
      </c>
      <c r="B145" s="61" t="s">
        <v>313</v>
      </c>
      <c r="C145" s="47">
        <v>494160</v>
      </c>
      <c r="D145" s="48" t="s">
        <v>251</v>
      </c>
      <c r="E145" s="48" t="s">
        <v>130</v>
      </c>
      <c r="F145" s="50" t="s">
        <v>61</v>
      </c>
      <c r="G145" s="50" t="s">
        <v>61</v>
      </c>
      <c r="H145" s="50" t="s">
        <v>61</v>
      </c>
      <c r="I145" s="77">
        <v>370620</v>
      </c>
      <c r="J145" s="77">
        <v>123540</v>
      </c>
      <c r="K145" s="50" t="s">
        <v>61</v>
      </c>
      <c r="L145" s="50" t="s">
        <v>61</v>
      </c>
      <c r="M145" s="50" t="s">
        <v>61</v>
      </c>
      <c r="N145" s="50" t="s">
        <v>61</v>
      </c>
      <c r="O145" s="54" t="s">
        <v>314</v>
      </c>
      <c r="P145" s="50" t="s">
        <v>63</v>
      </c>
      <c r="Q145" s="50" t="s">
        <v>63</v>
      </c>
      <c r="R145" s="50" t="s">
        <v>63</v>
      </c>
      <c r="S145" s="50" t="s">
        <v>61</v>
      </c>
      <c r="T145" s="50" t="s">
        <v>61</v>
      </c>
      <c r="U145" s="50" t="s">
        <v>61</v>
      </c>
      <c r="V145" s="50" t="s">
        <v>61</v>
      </c>
      <c r="W145" s="50" t="s">
        <v>61</v>
      </c>
      <c r="X145" s="50" t="s">
        <v>61</v>
      </c>
      <c r="Y145" s="50" t="s">
        <v>61</v>
      </c>
      <c r="Z145" s="50" t="s">
        <v>61</v>
      </c>
      <c r="AA145" s="50" t="s">
        <v>61</v>
      </c>
    </row>
    <row r="146" spans="1:27" s="52" customFormat="1" ht="36">
      <c r="A146" s="79" t="s">
        <v>315</v>
      </c>
      <c r="B146" s="61" t="s">
        <v>316</v>
      </c>
      <c r="C146" s="47">
        <v>600000</v>
      </c>
      <c r="D146" s="48" t="s">
        <v>251</v>
      </c>
      <c r="E146" s="48" t="s">
        <v>130</v>
      </c>
      <c r="F146" s="50" t="s">
        <v>61</v>
      </c>
      <c r="G146" s="50" t="s">
        <v>61</v>
      </c>
      <c r="H146" s="50" t="s">
        <v>61</v>
      </c>
      <c r="I146" s="77">
        <v>450000</v>
      </c>
      <c r="J146" s="77">
        <v>150000</v>
      </c>
      <c r="K146" s="50" t="s">
        <v>61</v>
      </c>
      <c r="L146" s="50" t="s">
        <v>61</v>
      </c>
      <c r="M146" s="50" t="s">
        <v>61</v>
      </c>
      <c r="N146" s="50" t="s">
        <v>61</v>
      </c>
      <c r="O146" s="54" t="s">
        <v>62</v>
      </c>
      <c r="P146" s="50" t="s">
        <v>63</v>
      </c>
      <c r="Q146" s="50" t="s">
        <v>63</v>
      </c>
      <c r="R146" s="50" t="s">
        <v>63</v>
      </c>
      <c r="S146" s="50" t="s">
        <v>61</v>
      </c>
      <c r="T146" s="50" t="s">
        <v>61</v>
      </c>
      <c r="U146" s="50" t="s">
        <v>61</v>
      </c>
      <c r="V146" s="50" t="s">
        <v>61</v>
      </c>
      <c r="W146" s="50" t="s">
        <v>61</v>
      </c>
      <c r="X146" s="50" t="s">
        <v>61</v>
      </c>
      <c r="Y146" s="50" t="s">
        <v>61</v>
      </c>
      <c r="Z146" s="50" t="s">
        <v>61</v>
      </c>
      <c r="AA146" s="50" t="s">
        <v>61</v>
      </c>
    </row>
    <row r="147" spans="1:27" s="52" customFormat="1" ht="36">
      <c r="A147" s="79" t="s">
        <v>317</v>
      </c>
      <c r="B147" s="46" t="s">
        <v>318</v>
      </c>
      <c r="C147" s="73">
        <v>141000</v>
      </c>
      <c r="D147" s="48" t="s">
        <v>251</v>
      </c>
      <c r="E147" s="48" t="s">
        <v>133</v>
      </c>
      <c r="F147" s="50" t="s">
        <v>61</v>
      </c>
      <c r="G147" s="50" t="s">
        <v>61</v>
      </c>
      <c r="H147" s="50" t="s">
        <v>61</v>
      </c>
      <c r="I147" s="77">
        <v>94000</v>
      </c>
      <c r="J147" s="77">
        <v>47000</v>
      </c>
      <c r="K147" s="50" t="s">
        <v>61</v>
      </c>
      <c r="L147" s="50" t="s">
        <v>61</v>
      </c>
      <c r="M147" s="50" t="s">
        <v>61</v>
      </c>
      <c r="N147" s="50" t="s">
        <v>61</v>
      </c>
      <c r="O147" s="54" t="s">
        <v>115</v>
      </c>
      <c r="P147" s="50" t="s">
        <v>63</v>
      </c>
      <c r="Q147" s="50" t="s">
        <v>63</v>
      </c>
      <c r="R147" s="50" t="s">
        <v>116</v>
      </c>
      <c r="S147" s="50" t="s">
        <v>61</v>
      </c>
      <c r="T147" s="50" t="s">
        <v>61</v>
      </c>
      <c r="U147" s="50" t="s">
        <v>61</v>
      </c>
      <c r="V147" s="50" t="s">
        <v>61</v>
      </c>
      <c r="W147" s="50" t="s">
        <v>61</v>
      </c>
      <c r="X147" s="50" t="s">
        <v>61</v>
      </c>
      <c r="Y147" s="50" t="s">
        <v>61</v>
      </c>
      <c r="Z147" s="50" t="s">
        <v>61</v>
      </c>
      <c r="AA147" s="50" t="s">
        <v>61</v>
      </c>
    </row>
    <row r="148" spans="1:27" s="52" customFormat="1" ht="36">
      <c r="A148" s="79" t="s">
        <v>319</v>
      </c>
      <c r="B148" s="46" t="s">
        <v>320</v>
      </c>
      <c r="C148" s="73">
        <v>198446</v>
      </c>
      <c r="D148" s="48" t="s">
        <v>224</v>
      </c>
      <c r="E148" s="48" t="s">
        <v>133</v>
      </c>
      <c r="F148" s="50" t="s">
        <v>61</v>
      </c>
      <c r="G148" s="50" t="s">
        <v>61</v>
      </c>
      <c r="H148" s="50" t="s">
        <v>61</v>
      </c>
      <c r="I148" s="77">
        <v>132297</v>
      </c>
      <c r="J148" s="77">
        <v>66149</v>
      </c>
      <c r="K148" s="50" t="s">
        <v>61</v>
      </c>
      <c r="L148" s="50" t="s">
        <v>61</v>
      </c>
      <c r="M148" s="50" t="s">
        <v>61</v>
      </c>
      <c r="N148" s="50" t="s">
        <v>61</v>
      </c>
      <c r="O148" s="54" t="s">
        <v>321</v>
      </c>
      <c r="P148" s="50" t="s">
        <v>63</v>
      </c>
      <c r="Q148" s="50" t="s">
        <v>63</v>
      </c>
      <c r="R148" s="50" t="s">
        <v>63</v>
      </c>
      <c r="S148" s="50" t="s">
        <v>61</v>
      </c>
      <c r="T148" s="50" t="s">
        <v>61</v>
      </c>
      <c r="U148" s="50" t="s">
        <v>61</v>
      </c>
      <c r="V148" s="50" t="s">
        <v>61</v>
      </c>
      <c r="W148" s="50" t="s">
        <v>61</v>
      </c>
      <c r="X148" s="50" t="s">
        <v>61</v>
      </c>
      <c r="Y148" s="50" t="s">
        <v>61</v>
      </c>
      <c r="Z148" s="50" t="s">
        <v>61</v>
      </c>
      <c r="AA148" s="50" t="s">
        <v>61</v>
      </c>
    </row>
    <row r="149" spans="1:27" s="52" customFormat="1" ht="36">
      <c r="A149" s="79" t="s">
        <v>322</v>
      </c>
      <c r="B149" s="46" t="s">
        <v>323</v>
      </c>
      <c r="C149" s="75">
        <v>150000</v>
      </c>
      <c r="D149" s="48" t="s">
        <v>251</v>
      </c>
      <c r="E149" s="48" t="s">
        <v>130</v>
      </c>
      <c r="F149" s="50" t="s">
        <v>61</v>
      </c>
      <c r="G149" s="50" t="s">
        <v>61</v>
      </c>
      <c r="H149" s="50" t="s">
        <v>61</v>
      </c>
      <c r="I149" s="77">
        <v>112500</v>
      </c>
      <c r="J149" s="77">
        <v>37500</v>
      </c>
      <c r="K149" s="50" t="s">
        <v>61</v>
      </c>
      <c r="L149" s="50" t="s">
        <v>61</v>
      </c>
      <c r="M149" s="50" t="s">
        <v>61</v>
      </c>
      <c r="N149" s="50" t="s">
        <v>61</v>
      </c>
      <c r="O149" s="54" t="s">
        <v>62</v>
      </c>
      <c r="P149" s="50" t="s">
        <v>63</v>
      </c>
      <c r="Q149" s="50" t="s">
        <v>63</v>
      </c>
      <c r="R149" s="50" t="s">
        <v>63</v>
      </c>
      <c r="S149" s="50" t="s">
        <v>61</v>
      </c>
      <c r="T149" s="50" t="s">
        <v>61</v>
      </c>
      <c r="U149" s="50" t="s">
        <v>61</v>
      </c>
      <c r="V149" s="50" t="s">
        <v>61</v>
      </c>
      <c r="W149" s="50" t="s">
        <v>61</v>
      </c>
      <c r="X149" s="50" t="s">
        <v>61</v>
      </c>
      <c r="Y149" s="50" t="s">
        <v>61</v>
      </c>
      <c r="Z149" s="50" t="s">
        <v>61</v>
      </c>
      <c r="AA149" s="50" t="s">
        <v>61</v>
      </c>
    </row>
    <row r="150" spans="1:27" s="52" customFormat="1" ht="36">
      <c r="A150" s="79" t="s">
        <v>324</v>
      </c>
      <c r="B150" s="46" t="s">
        <v>325</v>
      </c>
      <c r="C150" s="91">
        <v>400000</v>
      </c>
      <c r="D150" s="48" t="s">
        <v>251</v>
      </c>
      <c r="E150" s="48" t="s">
        <v>143</v>
      </c>
      <c r="F150" s="50" t="s">
        <v>61</v>
      </c>
      <c r="G150" s="50" t="s">
        <v>61</v>
      </c>
      <c r="H150" s="50" t="s">
        <v>61</v>
      </c>
      <c r="I150" s="77">
        <v>266700</v>
      </c>
      <c r="J150" s="77">
        <v>133300</v>
      </c>
      <c r="K150" s="50" t="s">
        <v>61</v>
      </c>
      <c r="L150" s="50" t="s">
        <v>61</v>
      </c>
      <c r="M150" s="50" t="s">
        <v>61</v>
      </c>
      <c r="N150" s="50" t="s">
        <v>61</v>
      </c>
      <c r="O150" s="54" t="s">
        <v>62</v>
      </c>
      <c r="P150" s="50" t="s">
        <v>63</v>
      </c>
      <c r="Q150" s="50" t="s">
        <v>108</v>
      </c>
      <c r="R150" s="50" t="s">
        <v>63</v>
      </c>
      <c r="S150" s="50" t="s">
        <v>61</v>
      </c>
      <c r="T150" s="50" t="s">
        <v>61</v>
      </c>
      <c r="U150" s="50" t="s">
        <v>61</v>
      </c>
      <c r="V150" s="77">
        <v>266700</v>
      </c>
      <c r="W150" s="77">
        <v>133300</v>
      </c>
      <c r="X150" s="50" t="s">
        <v>61</v>
      </c>
      <c r="Y150" s="50" t="s">
        <v>61</v>
      </c>
      <c r="Z150" s="50" t="s">
        <v>61</v>
      </c>
      <c r="AA150" s="50" t="s">
        <v>61</v>
      </c>
    </row>
    <row r="151" spans="1:27" s="52" customFormat="1" ht="36">
      <c r="A151" s="79" t="s">
        <v>326</v>
      </c>
      <c r="B151" s="46" t="s">
        <v>327</v>
      </c>
      <c r="C151" s="47">
        <v>979200</v>
      </c>
      <c r="D151" s="48" t="s">
        <v>251</v>
      </c>
      <c r="E151" s="48" t="s">
        <v>143</v>
      </c>
      <c r="F151" s="50" t="s">
        <v>61</v>
      </c>
      <c r="G151" s="50" t="s">
        <v>61</v>
      </c>
      <c r="H151" s="50" t="s">
        <v>61</v>
      </c>
      <c r="I151" s="77">
        <v>652800</v>
      </c>
      <c r="J151" s="77">
        <v>326400</v>
      </c>
      <c r="K151" s="50" t="s">
        <v>61</v>
      </c>
      <c r="L151" s="50" t="s">
        <v>61</v>
      </c>
      <c r="M151" s="50" t="s">
        <v>61</v>
      </c>
      <c r="N151" s="50" t="s">
        <v>61</v>
      </c>
      <c r="O151" s="54" t="s">
        <v>62</v>
      </c>
      <c r="P151" s="50" t="s">
        <v>63</v>
      </c>
      <c r="Q151" s="50" t="s">
        <v>63</v>
      </c>
      <c r="R151" s="50" t="s">
        <v>63</v>
      </c>
      <c r="S151" s="50" t="s">
        <v>61</v>
      </c>
      <c r="T151" s="50" t="s">
        <v>61</v>
      </c>
      <c r="U151" s="50" t="s">
        <v>61</v>
      </c>
      <c r="V151" s="50" t="s">
        <v>61</v>
      </c>
      <c r="W151" s="50" t="s">
        <v>61</v>
      </c>
      <c r="X151" s="50" t="s">
        <v>61</v>
      </c>
      <c r="Y151" s="50" t="s">
        <v>61</v>
      </c>
      <c r="Z151" s="50" t="s">
        <v>61</v>
      </c>
      <c r="AA151" s="50" t="s">
        <v>61</v>
      </c>
    </row>
    <row r="152" spans="1:27" s="52" customFormat="1" ht="36">
      <c r="A152" s="79" t="s">
        <v>328</v>
      </c>
      <c r="B152" s="61" t="s">
        <v>329</v>
      </c>
      <c r="C152" s="68">
        <v>933892.3</v>
      </c>
      <c r="D152" s="48" t="s">
        <v>251</v>
      </c>
      <c r="E152" s="48" t="s">
        <v>143</v>
      </c>
      <c r="F152" s="50" t="s">
        <v>61</v>
      </c>
      <c r="G152" s="50" t="s">
        <v>61</v>
      </c>
      <c r="H152" s="50" t="s">
        <v>61</v>
      </c>
      <c r="I152" s="77">
        <v>622600</v>
      </c>
      <c r="J152" s="77">
        <v>311292.3</v>
      </c>
      <c r="K152" s="50" t="s">
        <v>61</v>
      </c>
      <c r="L152" s="50" t="s">
        <v>61</v>
      </c>
      <c r="M152" s="50" t="s">
        <v>61</v>
      </c>
      <c r="N152" s="50" t="s">
        <v>61</v>
      </c>
      <c r="O152" s="54" t="s">
        <v>62</v>
      </c>
      <c r="P152" s="50" t="s">
        <v>63</v>
      </c>
      <c r="Q152" s="50" t="s">
        <v>108</v>
      </c>
      <c r="R152" s="50" t="s">
        <v>63</v>
      </c>
      <c r="S152" s="50" t="s">
        <v>61</v>
      </c>
      <c r="T152" s="50" t="s">
        <v>61</v>
      </c>
      <c r="U152" s="50" t="s">
        <v>61</v>
      </c>
      <c r="V152" s="77">
        <v>622600</v>
      </c>
      <c r="W152" s="77">
        <v>311292.3</v>
      </c>
      <c r="X152" s="50" t="s">
        <v>61</v>
      </c>
      <c r="Y152" s="50" t="s">
        <v>61</v>
      </c>
      <c r="Z152" s="50" t="s">
        <v>61</v>
      </c>
      <c r="AA152" s="50" t="s">
        <v>61</v>
      </c>
    </row>
    <row r="153" spans="1:27" s="52" customFormat="1" ht="36">
      <c r="A153" s="79" t="s">
        <v>330</v>
      </c>
      <c r="B153" s="61" t="s">
        <v>331</v>
      </c>
      <c r="C153" s="73">
        <v>576000</v>
      </c>
      <c r="D153" s="48" t="s">
        <v>224</v>
      </c>
      <c r="E153" s="48" t="s">
        <v>59</v>
      </c>
      <c r="F153" s="50" t="s">
        <v>61</v>
      </c>
      <c r="G153" s="50" t="s">
        <v>61</v>
      </c>
      <c r="H153" s="50" t="s">
        <v>61</v>
      </c>
      <c r="I153" s="77">
        <v>448000</v>
      </c>
      <c r="J153" s="77">
        <v>128000</v>
      </c>
      <c r="K153" s="50" t="s">
        <v>61</v>
      </c>
      <c r="L153" s="50" t="s">
        <v>61</v>
      </c>
      <c r="M153" s="50" t="s">
        <v>61</v>
      </c>
      <c r="N153" s="50" t="s">
        <v>61</v>
      </c>
      <c r="O153" s="54" t="s">
        <v>321</v>
      </c>
      <c r="P153" s="50" t="s">
        <v>63</v>
      </c>
      <c r="Q153" s="50" t="s">
        <v>63</v>
      </c>
      <c r="R153" s="50" t="s">
        <v>63</v>
      </c>
      <c r="S153" s="50" t="s">
        <v>61</v>
      </c>
      <c r="T153" s="50" t="s">
        <v>61</v>
      </c>
      <c r="U153" s="50" t="s">
        <v>61</v>
      </c>
      <c r="V153" s="50" t="s">
        <v>61</v>
      </c>
      <c r="W153" s="50" t="s">
        <v>61</v>
      </c>
      <c r="X153" s="50" t="s">
        <v>61</v>
      </c>
      <c r="Y153" s="50" t="s">
        <v>61</v>
      </c>
      <c r="Z153" s="50" t="s">
        <v>61</v>
      </c>
      <c r="AA153" s="50" t="s">
        <v>61</v>
      </c>
    </row>
    <row r="154" spans="1:27" s="52" customFormat="1" ht="36">
      <c r="A154" s="79" t="s">
        <v>332</v>
      </c>
      <c r="B154" s="61" t="s">
        <v>333</v>
      </c>
      <c r="C154" s="47">
        <v>124392</v>
      </c>
      <c r="D154" s="48" t="s">
        <v>243</v>
      </c>
      <c r="E154" s="48" t="s">
        <v>153</v>
      </c>
      <c r="F154" s="50" t="s">
        <v>61</v>
      </c>
      <c r="G154" s="50" t="s">
        <v>61</v>
      </c>
      <c r="H154" s="50" t="s">
        <v>61</v>
      </c>
      <c r="I154" s="47">
        <v>124392</v>
      </c>
      <c r="J154" s="77">
        <v>0</v>
      </c>
      <c r="K154" s="50" t="s">
        <v>61</v>
      </c>
      <c r="L154" s="50" t="s">
        <v>61</v>
      </c>
      <c r="M154" s="50" t="s">
        <v>61</v>
      </c>
      <c r="N154" s="50" t="s">
        <v>61</v>
      </c>
      <c r="O154" s="54" t="s">
        <v>62</v>
      </c>
      <c r="P154" s="50" t="s">
        <v>63</v>
      </c>
      <c r="Q154" s="50" t="s">
        <v>63</v>
      </c>
      <c r="R154" s="50" t="s">
        <v>63</v>
      </c>
      <c r="S154" s="50" t="s">
        <v>61</v>
      </c>
      <c r="T154" s="50" t="s">
        <v>61</v>
      </c>
      <c r="U154" s="50" t="s">
        <v>61</v>
      </c>
      <c r="V154" s="50" t="s">
        <v>61</v>
      </c>
      <c r="W154" s="50" t="s">
        <v>61</v>
      </c>
      <c r="X154" s="50" t="s">
        <v>61</v>
      </c>
      <c r="Y154" s="50" t="s">
        <v>61</v>
      </c>
      <c r="Z154" s="50" t="s">
        <v>61</v>
      </c>
      <c r="AA154" s="50" t="s">
        <v>61</v>
      </c>
    </row>
    <row r="155" spans="1:27" s="52" customFormat="1" ht="36">
      <c r="A155" s="79" t="s">
        <v>334</v>
      </c>
      <c r="B155" s="46" t="s">
        <v>335</v>
      </c>
      <c r="C155" s="68">
        <v>471960</v>
      </c>
      <c r="D155" s="48" t="s">
        <v>336</v>
      </c>
      <c r="E155" s="48" t="s">
        <v>153</v>
      </c>
      <c r="F155" s="50" t="s">
        <v>61</v>
      </c>
      <c r="G155" s="50" t="s">
        <v>61</v>
      </c>
      <c r="H155" s="50" t="s">
        <v>61</v>
      </c>
      <c r="I155" s="47">
        <v>235980</v>
      </c>
      <c r="J155" s="47">
        <v>235980</v>
      </c>
      <c r="K155" s="50" t="s">
        <v>61</v>
      </c>
      <c r="L155" s="50" t="s">
        <v>61</v>
      </c>
      <c r="M155" s="50" t="s">
        <v>61</v>
      </c>
      <c r="N155" s="50" t="s">
        <v>61</v>
      </c>
      <c r="O155" s="54" t="s">
        <v>62</v>
      </c>
      <c r="P155" s="50" t="s">
        <v>63</v>
      </c>
      <c r="Q155" s="50" t="s">
        <v>63</v>
      </c>
      <c r="R155" s="50" t="s">
        <v>63</v>
      </c>
      <c r="S155" s="50" t="s">
        <v>61</v>
      </c>
      <c r="T155" s="50" t="s">
        <v>61</v>
      </c>
      <c r="U155" s="50" t="s">
        <v>61</v>
      </c>
      <c r="V155" s="50" t="s">
        <v>61</v>
      </c>
      <c r="W155" s="50" t="s">
        <v>61</v>
      </c>
      <c r="X155" s="50" t="s">
        <v>61</v>
      </c>
      <c r="Y155" s="50" t="s">
        <v>61</v>
      </c>
      <c r="Z155" s="50" t="s">
        <v>61</v>
      </c>
      <c r="AA155" s="50" t="s">
        <v>61</v>
      </c>
    </row>
    <row r="156" spans="1:27" s="52" customFormat="1" ht="36">
      <c r="A156" s="79" t="s">
        <v>337</v>
      </c>
      <c r="B156" s="46" t="s">
        <v>338</v>
      </c>
      <c r="C156" s="47">
        <v>400000</v>
      </c>
      <c r="D156" s="48" t="s">
        <v>243</v>
      </c>
      <c r="E156" s="49" t="s">
        <v>153</v>
      </c>
      <c r="F156" s="50" t="s">
        <v>61</v>
      </c>
      <c r="G156" s="50" t="s">
        <v>61</v>
      </c>
      <c r="H156" s="50" t="s">
        <v>61</v>
      </c>
      <c r="I156" s="47">
        <v>200000</v>
      </c>
      <c r="J156" s="47">
        <v>200000</v>
      </c>
      <c r="K156" s="50" t="s">
        <v>61</v>
      </c>
      <c r="L156" s="50" t="s">
        <v>61</v>
      </c>
      <c r="M156" s="50" t="s">
        <v>61</v>
      </c>
      <c r="N156" s="50" t="s">
        <v>61</v>
      </c>
      <c r="O156" s="54" t="s">
        <v>62</v>
      </c>
      <c r="P156" s="50" t="s">
        <v>63</v>
      </c>
      <c r="Q156" s="50" t="s">
        <v>63</v>
      </c>
      <c r="R156" s="50" t="s">
        <v>63</v>
      </c>
      <c r="S156" s="50" t="s">
        <v>61</v>
      </c>
      <c r="T156" s="50" t="s">
        <v>61</v>
      </c>
      <c r="U156" s="50" t="s">
        <v>61</v>
      </c>
      <c r="V156" s="50" t="s">
        <v>61</v>
      </c>
      <c r="W156" s="50" t="s">
        <v>61</v>
      </c>
      <c r="X156" s="50" t="s">
        <v>61</v>
      </c>
      <c r="Y156" s="50" t="s">
        <v>61</v>
      </c>
      <c r="Z156" s="50" t="s">
        <v>61</v>
      </c>
      <c r="AA156" s="50" t="s">
        <v>61</v>
      </c>
    </row>
    <row r="157" spans="1:27" s="52" customFormat="1" ht="36">
      <c r="A157" s="79" t="s">
        <v>339</v>
      </c>
      <c r="B157" s="46" t="s">
        <v>340</v>
      </c>
      <c r="C157" s="47">
        <v>300000</v>
      </c>
      <c r="D157" s="48" t="s">
        <v>336</v>
      </c>
      <c r="E157" s="49" t="s">
        <v>153</v>
      </c>
      <c r="F157" s="50" t="s">
        <v>61</v>
      </c>
      <c r="G157" s="50" t="s">
        <v>61</v>
      </c>
      <c r="H157" s="50" t="s">
        <v>61</v>
      </c>
      <c r="I157" s="47">
        <v>150000</v>
      </c>
      <c r="J157" s="47">
        <v>150000</v>
      </c>
      <c r="K157" s="50" t="s">
        <v>61</v>
      </c>
      <c r="L157" s="50" t="s">
        <v>61</v>
      </c>
      <c r="M157" s="50" t="s">
        <v>61</v>
      </c>
      <c r="N157" s="50" t="s">
        <v>61</v>
      </c>
      <c r="O157" s="51" t="s">
        <v>62</v>
      </c>
      <c r="P157" s="50" t="s">
        <v>63</v>
      </c>
      <c r="Q157" s="50" t="s">
        <v>63</v>
      </c>
      <c r="R157" s="50" t="s">
        <v>63</v>
      </c>
      <c r="S157" s="50" t="s">
        <v>61</v>
      </c>
      <c r="T157" s="50" t="s">
        <v>61</v>
      </c>
      <c r="U157" s="50" t="s">
        <v>61</v>
      </c>
      <c r="V157" s="50" t="s">
        <v>61</v>
      </c>
      <c r="W157" s="50" t="s">
        <v>61</v>
      </c>
      <c r="X157" s="50" t="s">
        <v>61</v>
      </c>
      <c r="Y157" s="50" t="s">
        <v>61</v>
      </c>
      <c r="Z157" s="50" t="s">
        <v>61</v>
      </c>
      <c r="AA157" s="50" t="s">
        <v>61</v>
      </c>
    </row>
    <row r="158" spans="1:27" s="52" customFormat="1" ht="36">
      <c r="A158" s="79" t="s">
        <v>341</v>
      </c>
      <c r="B158" s="61" t="s">
        <v>342</v>
      </c>
      <c r="C158" s="47">
        <v>540000</v>
      </c>
      <c r="D158" s="48" t="s">
        <v>336</v>
      </c>
      <c r="E158" s="48" t="s">
        <v>130</v>
      </c>
      <c r="F158" s="50" t="s">
        <v>61</v>
      </c>
      <c r="G158" s="50" t="s">
        <v>61</v>
      </c>
      <c r="H158" s="50" t="s">
        <v>61</v>
      </c>
      <c r="I158" s="47">
        <v>405000</v>
      </c>
      <c r="J158" s="47">
        <v>135000</v>
      </c>
      <c r="K158" s="50" t="s">
        <v>61</v>
      </c>
      <c r="L158" s="50" t="s">
        <v>61</v>
      </c>
      <c r="M158" s="50" t="s">
        <v>61</v>
      </c>
      <c r="N158" s="50" t="s">
        <v>61</v>
      </c>
      <c r="O158" s="54" t="s">
        <v>62</v>
      </c>
      <c r="P158" s="50" t="s">
        <v>63</v>
      </c>
      <c r="Q158" s="50" t="s">
        <v>63</v>
      </c>
      <c r="R158" s="50" t="s">
        <v>63</v>
      </c>
      <c r="S158" s="50" t="s">
        <v>61</v>
      </c>
      <c r="T158" s="50" t="s">
        <v>61</v>
      </c>
      <c r="U158" s="50" t="s">
        <v>61</v>
      </c>
      <c r="V158" s="50" t="s">
        <v>61</v>
      </c>
      <c r="W158" s="50" t="s">
        <v>61</v>
      </c>
      <c r="X158" s="50" t="s">
        <v>61</v>
      </c>
      <c r="Y158" s="50" t="s">
        <v>61</v>
      </c>
      <c r="Z158" s="50" t="s">
        <v>61</v>
      </c>
      <c r="AA158" s="50" t="s">
        <v>61</v>
      </c>
    </row>
    <row r="159" spans="1:27" s="52" customFormat="1" ht="36">
      <c r="A159" s="79" t="s">
        <v>343</v>
      </c>
      <c r="B159" s="61" t="s">
        <v>344</v>
      </c>
      <c r="C159" s="75">
        <v>142800</v>
      </c>
      <c r="D159" s="49" t="s">
        <v>264</v>
      </c>
      <c r="E159" s="48" t="s">
        <v>179</v>
      </c>
      <c r="F159" s="50" t="s">
        <v>61</v>
      </c>
      <c r="G159" s="50" t="s">
        <v>61</v>
      </c>
      <c r="H159" s="50" t="s">
        <v>61</v>
      </c>
      <c r="I159" s="77">
        <v>47600</v>
      </c>
      <c r="J159" s="47">
        <v>95200</v>
      </c>
      <c r="K159" s="50" t="s">
        <v>61</v>
      </c>
      <c r="L159" s="50" t="s">
        <v>61</v>
      </c>
      <c r="M159" s="50" t="s">
        <v>61</v>
      </c>
      <c r="N159" s="50" t="s">
        <v>61</v>
      </c>
      <c r="O159" s="54" t="s">
        <v>321</v>
      </c>
      <c r="P159" s="50" t="s">
        <v>63</v>
      </c>
      <c r="Q159" s="50" t="s">
        <v>63</v>
      </c>
      <c r="R159" s="50" t="s">
        <v>63</v>
      </c>
      <c r="S159" s="50" t="s">
        <v>61</v>
      </c>
      <c r="T159" s="50" t="s">
        <v>61</v>
      </c>
      <c r="U159" s="50" t="s">
        <v>61</v>
      </c>
      <c r="V159" s="50" t="s">
        <v>61</v>
      </c>
      <c r="W159" s="50" t="s">
        <v>61</v>
      </c>
      <c r="X159" s="50" t="s">
        <v>61</v>
      </c>
      <c r="Y159" s="50" t="s">
        <v>61</v>
      </c>
      <c r="Z159" s="50" t="s">
        <v>61</v>
      </c>
      <c r="AA159" s="50" t="s">
        <v>61</v>
      </c>
    </row>
    <row r="160" spans="1:27" s="52" customFormat="1" ht="36">
      <c r="A160" s="79" t="s">
        <v>345</v>
      </c>
      <c r="B160" s="46" t="s">
        <v>346</v>
      </c>
      <c r="C160" s="47">
        <v>300000</v>
      </c>
      <c r="D160" s="49" t="s">
        <v>271</v>
      </c>
      <c r="E160" s="48" t="s">
        <v>347</v>
      </c>
      <c r="F160" s="50" t="s">
        <v>61</v>
      </c>
      <c r="G160" s="50" t="s">
        <v>61</v>
      </c>
      <c r="H160" s="50" t="s">
        <v>61</v>
      </c>
      <c r="I160" s="77">
        <v>75000</v>
      </c>
      <c r="J160" s="47">
        <v>225000</v>
      </c>
      <c r="K160" s="50" t="s">
        <v>61</v>
      </c>
      <c r="L160" s="50" t="s">
        <v>61</v>
      </c>
      <c r="M160" s="50" t="s">
        <v>61</v>
      </c>
      <c r="N160" s="50" t="s">
        <v>61</v>
      </c>
      <c r="O160" s="54" t="s">
        <v>62</v>
      </c>
      <c r="P160" s="50" t="s">
        <v>63</v>
      </c>
      <c r="Q160" s="50" t="s">
        <v>63</v>
      </c>
      <c r="R160" s="50" t="s">
        <v>63</v>
      </c>
      <c r="S160" s="50" t="s">
        <v>61</v>
      </c>
      <c r="T160" s="50" t="s">
        <v>61</v>
      </c>
      <c r="U160" s="50" t="s">
        <v>61</v>
      </c>
      <c r="V160" s="50" t="s">
        <v>61</v>
      </c>
      <c r="W160" s="50" t="s">
        <v>61</v>
      </c>
      <c r="X160" s="50" t="s">
        <v>61</v>
      </c>
      <c r="Y160" s="50" t="s">
        <v>61</v>
      </c>
      <c r="Z160" s="50" t="s">
        <v>61</v>
      </c>
      <c r="AA160" s="50" t="s">
        <v>61</v>
      </c>
    </row>
    <row r="161" spans="1:27" s="52" customFormat="1" ht="36">
      <c r="A161" s="79" t="s">
        <v>348</v>
      </c>
      <c r="B161" s="61" t="s">
        <v>349</v>
      </c>
      <c r="C161" s="47">
        <v>300000</v>
      </c>
      <c r="D161" s="49" t="s">
        <v>264</v>
      </c>
      <c r="E161" s="49" t="s">
        <v>347</v>
      </c>
      <c r="F161" s="50" t="s">
        <v>61</v>
      </c>
      <c r="G161" s="50" t="s">
        <v>61</v>
      </c>
      <c r="H161" s="50" t="s">
        <v>61</v>
      </c>
      <c r="I161" s="77">
        <v>100000</v>
      </c>
      <c r="J161" s="47">
        <v>200000</v>
      </c>
      <c r="K161" s="50" t="s">
        <v>61</v>
      </c>
      <c r="L161" s="50" t="s">
        <v>61</v>
      </c>
      <c r="M161" s="50" t="s">
        <v>61</v>
      </c>
      <c r="N161" s="50" t="s">
        <v>61</v>
      </c>
      <c r="O161" s="54" t="s">
        <v>62</v>
      </c>
      <c r="P161" s="50" t="s">
        <v>63</v>
      </c>
      <c r="Q161" s="50" t="s">
        <v>108</v>
      </c>
      <c r="R161" s="50" t="s">
        <v>63</v>
      </c>
      <c r="S161" s="50" t="s">
        <v>61</v>
      </c>
      <c r="T161" s="50" t="s">
        <v>61</v>
      </c>
      <c r="U161" s="50" t="s">
        <v>61</v>
      </c>
      <c r="V161" s="77">
        <v>100000</v>
      </c>
      <c r="W161" s="47">
        <v>200000</v>
      </c>
      <c r="X161" s="50" t="s">
        <v>61</v>
      </c>
      <c r="Y161" s="50" t="s">
        <v>61</v>
      </c>
      <c r="Z161" s="50" t="s">
        <v>61</v>
      </c>
      <c r="AA161" s="50" t="s">
        <v>61</v>
      </c>
    </row>
    <row r="162" spans="1:27" s="52" customFormat="1" ht="36">
      <c r="A162" s="79" t="s">
        <v>350</v>
      </c>
      <c r="B162" s="46" t="s">
        <v>351</v>
      </c>
      <c r="C162" s="47">
        <v>1200000</v>
      </c>
      <c r="D162" s="48" t="s">
        <v>271</v>
      </c>
      <c r="E162" s="48" t="s">
        <v>347</v>
      </c>
      <c r="F162" s="50" t="s">
        <v>61</v>
      </c>
      <c r="G162" s="50" t="s">
        <v>61</v>
      </c>
      <c r="H162" s="50" t="s">
        <v>61</v>
      </c>
      <c r="I162" s="90">
        <v>300000</v>
      </c>
      <c r="J162" s="66">
        <v>900000</v>
      </c>
      <c r="K162" s="50" t="s">
        <v>61</v>
      </c>
      <c r="L162" s="50" t="s">
        <v>61</v>
      </c>
      <c r="M162" s="50" t="s">
        <v>61</v>
      </c>
      <c r="N162" s="50" t="s">
        <v>61</v>
      </c>
      <c r="O162" s="54" t="s">
        <v>62</v>
      </c>
      <c r="P162" s="50" t="s">
        <v>63</v>
      </c>
      <c r="Q162" s="50" t="s">
        <v>108</v>
      </c>
      <c r="R162" s="50" t="s">
        <v>63</v>
      </c>
      <c r="S162" s="50" t="s">
        <v>61</v>
      </c>
      <c r="T162" s="50" t="s">
        <v>61</v>
      </c>
      <c r="U162" s="50" t="s">
        <v>61</v>
      </c>
      <c r="V162" s="90">
        <v>300000</v>
      </c>
      <c r="W162" s="66">
        <v>900000</v>
      </c>
      <c r="X162" s="50" t="s">
        <v>61</v>
      </c>
      <c r="Y162" s="50" t="s">
        <v>61</v>
      </c>
      <c r="Z162" s="50" t="s">
        <v>61</v>
      </c>
      <c r="AA162" s="50" t="s">
        <v>61</v>
      </c>
    </row>
    <row r="163" spans="1:27" s="52" customFormat="1" ht="36">
      <c r="A163" s="79" t="s">
        <v>352</v>
      </c>
      <c r="B163" s="61" t="s">
        <v>353</v>
      </c>
      <c r="C163" s="47">
        <v>1000000</v>
      </c>
      <c r="D163" s="49" t="s">
        <v>271</v>
      </c>
      <c r="E163" s="49" t="s">
        <v>347</v>
      </c>
      <c r="F163" s="50" t="s">
        <v>61</v>
      </c>
      <c r="G163" s="50" t="s">
        <v>61</v>
      </c>
      <c r="H163" s="50" t="s">
        <v>61</v>
      </c>
      <c r="I163" s="77">
        <v>250000</v>
      </c>
      <c r="J163" s="47">
        <v>750000</v>
      </c>
      <c r="K163" s="50" t="s">
        <v>61</v>
      </c>
      <c r="L163" s="50" t="s">
        <v>61</v>
      </c>
      <c r="M163" s="50" t="s">
        <v>61</v>
      </c>
      <c r="N163" s="50" t="s">
        <v>61</v>
      </c>
      <c r="O163" s="54" t="s">
        <v>62</v>
      </c>
      <c r="P163" s="50" t="s">
        <v>63</v>
      </c>
      <c r="Q163" s="50" t="s">
        <v>108</v>
      </c>
      <c r="R163" s="50" t="s">
        <v>63</v>
      </c>
      <c r="S163" s="50" t="s">
        <v>61</v>
      </c>
      <c r="T163" s="50" t="s">
        <v>61</v>
      </c>
      <c r="U163" s="50" t="s">
        <v>61</v>
      </c>
      <c r="V163" s="77">
        <v>250000</v>
      </c>
      <c r="W163" s="47">
        <v>750000</v>
      </c>
      <c r="X163" s="50" t="s">
        <v>61</v>
      </c>
      <c r="Y163" s="50" t="s">
        <v>61</v>
      </c>
      <c r="Z163" s="50" t="s">
        <v>61</v>
      </c>
      <c r="AA163" s="50" t="s">
        <v>61</v>
      </c>
    </row>
    <row r="164" spans="1:27" s="52" customFormat="1" ht="36">
      <c r="A164" s="79" t="s">
        <v>354</v>
      </c>
      <c r="B164" s="61" t="s">
        <v>355</v>
      </c>
      <c r="C164" s="47">
        <v>600000</v>
      </c>
      <c r="D164" s="48" t="s">
        <v>287</v>
      </c>
      <c r="E164" s="48" t="s">
        <v>182</v>
      </c>
      <c r="F164" s="50" t="s">
        <v>61</v>
      </c>
      <c r="G164" s="50" t="s">
        <v>61</v>
      </c>
      <c r="H164" s="50" t="s">
        <v>61</v>
      </c>
      <c r="I164" s="90">
        <v>100000</v>
      </c>
      <c r="J164" s="66">
        <v>500000</v>
      </c>
      <c r="K164" s="50" t="s">
        <v>61</v>
      </c>
      <c r="L164" s="50" t="s">
        <v>61</v>
      </c>
      <c r="M164" s="50" t="s">
        <v>61</v>
      </c>
      <c r="N164" s="50" t="s">
        <v>61</v>
      </c>
      <c r="O164" s="54" t="s">
        <v>62</v>
      </c>
      <c r="P164" s="50" t="s">
        <v>63</v>
      </c>
      <c r="Q164" s="50" t="s">
        <v>63</v>
      </c>
      <c r="R164" s="50" t="s">
        <v>63</v>
      </c>
      <c r="S164" s="50" t="s">
        <v>61</v>
      </c>
      <c r="T164" s="50" t="s">
        <v>61</v>
      </c>
      <c r="U164" s="50" t="s">
        <v>61</v>
      </c>
      <c r="V164" s="50" t="s">
        <v>61</v>
      </c>
      <c r="W164" s="50" t="s">
        <v>61</v>
      </c>
      <c r="X164" s="50" t="s">
        <v>61</v>
      </c>
      <c r="Y164" s="50" t="s">
        <v>61</v>
      </c>
      <c r="Z164" s="50" t="s">
        <v>61</v>
      </c>
      <c r="AA164" s="50" t="s">
        <v>61</v>
      </c>
    </row>
    <row r="165" spans="1:27" s="52" customFormat="1" ht="36">
      <c r="A165" s="79" t="s">
        <v>356</v>
      </c>
      <c r="B165" s="46" t="s">
        <v>357</v>
      </c>
      <c r="C165" s="47">
        <v>650000</v>
      </c>
      <c r="D165" s="48" t="s">
        <v>297</v>
      </c>
      <c r="E165" s="48" t="s">
        <v>288</v>
      </c>
      <c r="F165" s="50" t="s">
        <v>61</v>
      </c>
      <c r="G165" s="50" t="s">
        <v>61</v>
      </c>
      <c r="H165" s="50" t="s">
        <v>61</v>
      </c>
      <c r="I165" s="90">
        <v>0</v>
      </c>
      <c r="J165" s="66">
        <v>650000</v>
      </c>
      <c r="K165" s="50" t="s">
        <v>61</v>
      </c>
      <c r="L165" s="50" t="s">
        <v>61</v>
      </c>
      <c r="M165" s="50" t="s">
        <v>61</v>
      </c>
      <c r="N165" s="50" t="s">
        <v>61</v>
      </c>
      <c r="O165" s="54" t="s">
        <v>62</v>
      </c>
      <c r="P165" s="74" t="s">
        <v>63</v>
      </c>
      <c r="Q165" s="74" t="s">
        <v>108</v>
      </c>
      <c r="R165" s="74" t="s">
        <v>63</v>
      </c>
      <c r="S165" s="50" t="s">
        <v>61</v>
      </c>
      <c r="T165" s="50" t="s">
        <v>61</v>
      </c>
      <c r="U165" s="50" t="s">
        <v>61</v>
      </c>
      <c r="V165" s="90">
        <v>0</v>
      </c>
      <c r="W165" s="66">
        <v>650000</v>
      </c>
      <c r="X165" s="50" t="s">
        <v>61</v>
      </c>
      <c r="Y165" s="50" t="s">
        <v>61</v>
      </c>
      <c r="Z165" s="50" t="s">
        <v>61</v>
      </c>
      <c r="AA165" s="50" t="s">
        <v>61</v>
      </c>
    </row>
    <row r="166" spans="1:27" s="52" customFormat="1" ht="36">
      <c r="A166" s="79" t="s">
        <v>358</v>
      </c>
      <c r="B166" s="46" t="s">
        <v>359</v>
      </c>
      <c r="C166" s="47">
        <v>129600</v>
      </c>
      <c r="D166" s="48" t="s">
        <v>287</v>
      </c>
      <c r="E166" s="48" t="s">
        <v>182</v>
      </c>
      <c r="F166" s="50" t="s">
        <v>61</v>
      </c>
      <c r="G166" s="50" t="s">
        <v>61</v>
      </c>
      <c r="H166" s="50" t="s">
        <v>61</v>
      </c>
      <c r="I166" s="90">
        <v>21600</v>
      </c>
      <c r="J166" s="66">
        <v>108000</v>
      </c>
      <c r="K166" s="50" t="s">
        <v>61</v>
      </c>
      <c r="L166" s="50" t="s">
        <v>61</v>
      </c>
      <c r="M166" s="50" t="s">
        <v>61</v>
      </c>
      <c r="N166" s="50" t="s">
        <v>61</v>
      </c>
      <c r="O166" s="54" t="s">
        <v>62</v>
      </c>
      <c r="P166" s="50" t="s">
        <v>63</v>
      </c>
      <c r="Q166" s="74" t="s">
        <v>108</v>
      </c>
      <c r="R166" s="50" t="s">
        <v>63</v>
      </c>
      <c r="S166" s="50" t="s">
        <v>61</v>
      </c>
      <c r="T166" s="50" t="s">
        <v>61</v>
      </c>
      <c r="U166" s="50" t="s">
        <v>61</v>
      </c>
      <c r="V166" s="90">
        <v>21600</v>
      </c>
      <c r="W166" s="66">
        <v>108000</v>
      </c>
      <c r="X166" s="50" t="s">
        <v>61</v>
      </c>
      <c r="Y166" s="50" t="s">
        <v>61</v>
      </c>
      <c r="Z166" s="50" t="s">
        <v>61</v>
      </c>
      <c r="AA166" s="50" t="s">
        <v>61</v>
      </c>
    </row>
    <row r="167" spans="1:27" s="52" customFormat="1" ht="39" customHeight="1">
      <c r="A167" s="79" t="s">
        <v>360</v>
      </c>
      <c r="B167" s="46" t="s">
        <v>361</v>
      </c>
      <c r="C167" s="75">
        <v>1200000</v>
      </c>
      <c r="D167" s="48" t="s">
        <v>297</v>
      </c>
      <c r="E167" s="48" t="s">
        <v>60</v>
      </c>
      <c r="F167" s="50" t="s">
        <v>61</v>
      </c>
      <c r="G167" s="50" t="s">
        <v>61</v>
      </c>
      <c r="H167" s="50" t="s">
        <v>61</v>
      </c>
      <c r="I167" s="90">
        <v>0</v>
      </c>
      <c r="J167" s="66">
        <v>1200000</v>
      </c>
      <c r="K167" s="50" t="s">
        <v>61</v>
      </c>
      <c r="L167" s="50" t="s">
        <v>61</v>
      </c>
      <c r="M167" s="50" t="s">
        <v>61</v>
      </c>
      <c r="N167" s="50" t="s">
        <v>61</v>
      </c>
      <c r="O167" s="54" t="s">
        <v>362</v>
      </c>
      <c r="P167" s="50" t="s">
        <v>63</v>
      </c>
      <c r="Q167" s="50" t="s">
        <v>63</v>
      </c>
      <c r="R167" s="50" t="s">
        <v>63</v>
      </c>
      <c r="S167" s="50" t="s">
        <v>61</v>
      </c>
      <c r="T167" s="50" t="s">
        <v>61</v>
      </c>
      <c r="U167" s="50" t="s">
        <v>61</v>
      </c>
      <c r="V167" s="50" t="s">
        <v>61</v>
      </c>
      <c r="W167" s="50" t="s">
        <v>61</v>
      </c>
      <c r="X167" s="50" t="s">
        <v>61</v>
      </c>
      <c r="Y167" s="50" t="s">
        <v>61</v>
      </c>
      <c r="Z167" s="50" t="s">
        <v>61</v>
      </c>
      <c r="AA167" s="50" t="s">
        <v>61</v>
      </c>
    </row>
    <row r="168" spans="1:27" s="52" customFormat="1" ht="39" customHeight="1">
      <c r="A168" s="79" t="s">
        <v>363</v>
      </c>
      <c r="B168" s="46" t="s">
        <v>364</v>
      </c>
      <c r="C168" s="75">
        <v>150000</v>
      </c>
      <c r="D168" s="48" t="s">
        <v>297</v>
      </c>
      <c r="E168" s="48" t="s">
        <v>288</v>
      </c>
      <c r="F168" s="50" t="s">
        <v>61</v>
      </c>
      <c r="G168" s="50" t="s">
        <v>61</v>
      </c>
      <c r="H168" s="50" t="s">
        <v>61</v>
      </c>
      <c r="I168" s="90">
        <v>0</v>
      </c>
      <c r="J168" s="66">
        <v>150000</v>
      </c>
      <c r="K168" s="50" t="s">
        <v>61</v>
      </c>
      <c r="L168" s="50" t="s">
        <v>61</v>
      </c>
      <c r="M168" s="50" t="s">
        <v>61</v>
      </c>
      <c r="N168" s="50" t="s">
        <v>61</v>
      </c>
      <c r="O168" s="54" t="s">
        <v>62</v>
      </c>
      <c r="P168" s="50" t="s">
        <v>63</v>
      </c>
      <c r="Q168" s="50" t="s">
        <v>63</v>
      </c>
      <c r="R168" s="50" t="s">
        <v>63</v>
      </c>
      <c r="S168" s="50" t="s">
        <v>61</v>
      </c>
      <c r="T168" s="50" t="s">
        <v>61</v>
      </c>
      <c r="U168" s="50" t="s">
        <v>61</v>
      </c>
      <c r="V168" s="50" t="s">
        <v>61</v>
      </c>
      <c r="W168" s="50" t="s">
        <v>61</v>
      </c>
      <c r="X168" s="50" t="s">
        <v>61</v>
      </c>
      <c r="Y168" s="50" t="s">
        <v>61</v>
      </c>
      <c r="Z168" s="50" t="s">
        <v>61</v>
      </c>
      <c r="AA168" s="50" t="s">
        <v>61</v>
      </c>
    </row>
    <row r="169" spans="1:27" s="52" customFormat="1" ht="62.25" customHeight="1">
      <c r="A169" s="79" t="s">
        <v>365</v>
      </c>
      <c r="B169" s="62" t="s">
        <v>366</v>
      </c>
      <c r="C169" s="47">
        <v>11200871.210000001</v>
      </c>
      <c r="D169" s="48" t="s">
        <v>336</v>
      </c>
      <c r="E169" s="48" t="s">
        <v>143</v>
      </c>
      <c r="F169" s="50" t="s">
        <v>61</v>
      </c>
      <c r="G169" s="50" t="s">
        <v>61</v>
      </c>
      <c r="H169" s="50" t="s">
        <v>61</v>
      </c>
      <c r="I169" s="77">
        <v>3360261.37</v>
      </c>
      <c r="J169" s="77">
        <v>7840609.8399999999</v>
      </c>
      <c r="K169" s="50" t="s">
        <v>61</v>
      </c>
      <c r="L169" s="50" t="s">
        <v>61</v>
      </c>
      <c r="M169" s="50" t="s">
        <v>61</v>
      </c>
      <c r="N169" s="50" t="s">
        <v>61</v>
      </c>
      <c r="O169" s="54" t="s">
        <v>189</v>
      </c>
      <c r="P169" s="50" t="s">
        <v>63</v>
      </c>
      <c r="Q169" s="50" t="s">
        <v>108</v>
      </c>
      <c r="R169" s="50" t="s">
        <v>63</v>
      </c>
      <c r="S169" s="50" t="s">
        <v>61</v>
      </c>
      <c r="T169" s="50" t="s">
        <v>61</v>
      </c>
      <c r="U169" s="50" t="s">
        <v>61</v>
      </c>
      <c r="V169" s="77">
        <v>3360261.37</v>
      </c>
      <c r="W169" s="77">
        <v>7840609.8399999999</v>
      </c>
      <c r="X169" s="50" t="s">
        <v>61</v>
      </c>
      <c r="Y169" s="50" t="s">
        <v>61</v>
      </c>
      <c r="Z169" s="50" t="s">
        <v>61</v>
      </c>
      <c r="AA169" s="50" t="s">
        <v>61</v>
      </c>
    </row>
    <row r="170" spans="1:27" s="52" customFormat="1" ht="72">
      <c r="A170" s="79" t="s">
        <v>367</v>
      </c>
      <c r="B170" s="62" t="s">
        <v>368</v>
      </c>
      <c r="C170" s="47">
        <v>1127148.8500000001</v>
      </c>
      <c r="D170" s="48" t="s">
        <v>264</v>
      </c>
      <c r="E170" s="48" t="s">
        <v>133</v>
      </c>
      <c r="F170" s="50" t="s">
        <v>61</v>
      </c>
      <c r="G170" s="50" t="s">
        <v>61</v>
      </c>
      <c r="H170" s="50" t="s">
        <v>61</v>
      </c>
      <c r="I170" s="77">
        <v>338144.66</v>
      </c>
      <c r="J170" s="77">
        <v>789004.19</v>
      </c>
      <c r="K170" s="50" t="s">
        <v>61</v>
      </c>
      <c r="L170" s="50" t="s">
        <v>61</v>
      </c>
      <c r="M170" s="50" t="s">
        <v>61</v>
      </c>
      <c r="N170" s="50" t="s">
        <v>61</v>
      </c>
      <c r="O170" s="54" t="s">
        <v>189</v>
      </c>
      <c r="P170" s="50" t="s">
        <v>63</v>
      </c>
      <c r="Q170" s="50" t="s">
        <v>108</v>
      </c>
      <c r="R170" s="50" t="s">
        <v>63</v>
      </c>
      <c r="S170" s="50" t="s">
        <v>61</v>
      </c>
      <c r="T170" s="50" t="s">
        <v>61</v>
      </c>
      <c r="U170" s="50" t="s">
        <v>61</v>
      </c>
      <c r="V170" s="77">
        <v>338144.66</v>
      </c>
      <c r="W170" s="77">
        <v>789004.19</v>
      </c>
      <c r="X170" s="50" t="s">
        <v>61</v>
      </c>
      <c r="Y170" s="50" t="s">
        <v>61</v>
      </c>
      <c r="Z170" s="50" t="s">
        <v>61</v>
      </c>
      <c r="AA170" s="50" t="s">
        <v>61</v>
      </c>
    </row>
    <row r="171" spans="1:27" s="52" customFormat="1" ht="48">
      <c r="A171" s="79" t="s">
        <v>369</v>
      </c>
      <c r="B171" s="62" t="s">
        <v>370</v>
      </c>
      <c r="C171" s="47">
        <v>1313305.1299999999</v>
      </c>
      <c r="D171" s="48" t="s">
        <v>264</v>
      </c>
      <c r="E171" s="48" t="s">
        <v>133</v>
      </c>
      <c r="F171" s="50" t="s">
        <v>61</v>
      </c>
      <c r="G171" s="50" t="s">
        <v>61</v>
      </c>
      <c r="H171" s="50" t="s">
        <v>61</v>
      </c>
      <c r="I171" s="77">
        <v>393991.54</v>
      </c>
      <c r="J171" s="77">
        <v>919313.59</v>
      </c>
      <c r="K171" s="50" t="s">
        <v>61</v>
      </c>
      <c r="L171" s="50" t="s">
        <v>61</v>
      </c>
      <c r="M171" s="50" t="s">
        <v>61</v>
      </c>
      <c r="N171" s="50" t="s">
        <v>61</v>
      </c>
      <c r="O171" s="54" t="s">
        <v>189</v>
      </c>
      <c r="P171" s="50" t="s">
        <v>63</v>
      </c>
      <c r="Q171" s="50" t="s">
        <v>108</v>
      </c>
      <c r="R171" s="50" t="s">
        <v>63</v>
      </c>
      <c r="S171" s="50" t="s">
        <v>61</v>
      </c>
      <c r="T171" s="50" t="s">
        <v>61</v>
      </c>
      <c r="U171" s="50" t="s">
        <v>61</v>
      </c>
      <c r="V171" s="77">
        <v>393991.54</v>
      </c>
      <c r="W171" s="77">
        <v>919313.59</v>
      </c>
      <c r="X171" s="50" t="s">
        <v>61</v>
      </c>
      <c r="Y171" s="50" t="s">
        <v>61</v>
      </c>
      <c r="Z171" s="50" t="s">
        <v>61</v>
      </c>
      <c r="AA171" s="50" t="s">
        <v>61</v>
      </c>
    </row>
    <row r="172" spans="1:27" s="52" customFormat="1" ht="60">
      <c r="A172" s="79" t="s">
        <v>371</v>
      </c>
      <c r="B172" s="62" t="s">
        <v>372</v>
      </c>
      <c r="C172" s="47">
        <v>122175.01</v>
      </c>
      <c r="D172" s="48" t="s">
        <v>264</v>
      </c>
      <c r="E172" s="48" t="s">
        <v>130</v>
      </c>
      <c r="F172" s="50" t="s">
        <v>61</v>
      </c>
      <c r="G172" s="50" t="s">
        <v>61</v>
      </c>
      <c r="H172" s="50" t="s">
        <v>61</v>
      </c>
      <c r="I172" s="77">
        <v>36652.5</v>
      </c>
      <c r="J172" s="77">
        <v>85522.51</v>
      </c>
      <c r="K172" s="50" t="s">
        <v>61</v>
      </c>
      <c r="L172" s="50" t="s">
        <v>61</v>
      </c>
      <c r="M172" s="50" t="s">
        <v>61</v>
      </c>
      <c r="N172" s="50" t="s">
        <v>61</v>
      </c>
      <c r="O172" s="54" t="s">
        <v>189</v>
      </c>
      <c r="P172" s="50" t="s">
        <v>63</v>
      </c>
      <c r="Q172" s="50" t="s">
        <v>108</v>
      </c>
      <c r="R172" s="50" t="s">
        <v>63</v>
      </c>
      <c r="S172" s="50" t="s">
        <v>61</v>
      </c>
      <c r="T172" s="50" t="s">
        <v>61</v>
      </c>
      <c r="U172" s="50" t="s">
        <v>61</v>
      </c>
      <c r="V172" s="77">
        <v>36652.5</v>
      </c>
      <c r="W172" s="77">
        <v>85522.51</v>
      </c>
      <c r="X172" s="50" t="s">
        <v>61</v>
      </c>
      <c r="Y172" s="50" t="s">
        <v>61</v>
      </c>
      <c r="Z172" s="50" t="s">
        <v>61</v>
      </c>
      <c r="AA172" s="50" t="s">
        <v>61</v>
      </c>
    </row>
    <row r="173" spans="1:27" s="52" customFormat="1" ht="60">
      <c r="A173" s="79" t="s">
        <v>373</v>
      </c>
      <c r="B173" s="62" t="s">
        <v>374</v>
      </c>
      <c r="C173" s="47">
        <v>789716.62</v>
      </c>
      <c r="D173" s="48" t="s">
        <v>271</v>
      </c>
      <c r="E173" s="48" t="s">
        <v>130</v>
      </c>
      <c r="F173" s="50" t="s">
        <v>61</v>
      </c>
      <c r="G173" s="50" t="s">
        <v>61</v>
      </c>
      <c r="H173" s="50" t="s">
        <v>61</v>
      </c>
      <c r="I173" s="77">
        <v>236914.99</v>
      </c>
      <c r="J173" s="77">
        <v>552801.63</v>
      </c>
      <c r="K173" s="50" t="s">
        <v>61</v>
      </c>
      <c r="L173" s="50" t="s">
        <v>61</v>
      </c>
      <c r="M173" s="50" t="s">
        <v>61</v>
      </c>
      <c r="N173" s="50" t="s">
        <v>61</v>
      </c>
      <c r="O173" s="54" t="s">
        <v>189</v>
      </c>
      <c r="P173" s="50" t="s">
        <v>63</v>
      </c>
      <c r="Q173" s="50" t="s">
        <v>108</v>
      </c>
      <c r="R173" s="50" t="s">
        <v>63</v>
      </c>
      <c r="S173" s="50" t="s">
        <v>61</v>
      </c>
      <c r="T173" s="50" t="s">
        <v>61</v>
      </c>
      <c r="U173" s="50" t="s">
        <v>61</v>
      </c>
      <c r="V173" s="77">
        <v>236914.99</v>
      </c>
      <c r="W173" s="77">
        <v>552801.63</v>
      </c>
      <c r="X173" s="50" t="s">
        <v>61</v>
      </c>
      <c r="Y173" s="50" t="s">
        <v>61</v>
      </c>
      <c r="Z173" s="50" t="s">
        <v>61</v>
      </c>
      <c r="AA173" s="50" t="s">
        <v>61</v>
      </c>
    </row>
    <row r="174" spans="1:27" s="52" customFormat="1" ht="48">
      <c r="A174" s="79" t="s">
        <v>375</v>
      </c>
      <c r="B174" s="62" t="s">
        <v>376</v>
      </c>
      <c r="C174" s="47">
        <v>219509.64</v>
      </c>
      <c r="D174" s="48" t="s">
        <v>287</v>
      </c>
      <c r="E174" s="48" t="s">
        <v>59</v>
      </c>
      <c r="F174" s="50" t="s">
        <v>61</v>
      </c>
      <c r="G174" s="50" t="s">
        <v>61</v>
      </c>
      <c r="H174" s="50" t="s">
        <v>61</v>
      </c>
      <c r="I174" s="77">
        <v>65852.89</v>
      </c>
      <c r="J174" s="77">
        <v>153656.75</v>
      </c>
      <c r="K174" s="50" t="s">
        <v>61</v>
      </c>
      <c r="L174" s="50" t="s">
        <v>61</v>
      </c>
      <c r="M174" s="50" t="s">
        <v>61</v>
      </c>
      <c r="N174" s="50" t="s">
        <v>61</v>
      </c>
      <c r="O174" s="54" t="s">
        <v>189</v>
      </c>
      <c r="P174" s="50" t="s">
        <v>63</v>
      </c>
      <c r="Q174" s="50" t="s">
        <v>108</v>
      </c>
      <c r="R174" s="50" t="s">
        <v>63</v>
      </c>
      <c r="S174" s="50" t="s">
        <v>61</v>
      </c>
      <c r="T174" s="50" t="s">
        <v>61</v>
      </c>
      <c r="U174" s="50" t="s">
        <v>61</v>
      </c>
      <c r="V174" s="77">
        <v>65852.89</v>
      </c>
      <c r="W174" s="77">
        <v>153656.75</v>
      </c>
      <c r="X174" s="50" t="s">
        <v>61</v>
      </c>
      <c r="Y174" s="50" t="s">
        <v>61</v>
      </c>
      <c r="Z174" s="50" t="s">
        <v>61</v>
      </c>
      <c r="AA174" s="50" t="s">
        <v>61</v>
      </c>
    </row>
    <row r="175" spans="1:27" s="52" customFormat="1" ht="60">
      <c r="A175" s="79" t="s">
        <v>377</v>
      </c>
      <c r="B175" s="62" t="s">
        <v>378</v>
      </c>
      <c r="C175" s="47">
        <v>333566.38</v>
      </c>
      <c r="D175" s="48" t="s">
        <v>287</v>
      </c>
      <c r="E175" s="48" t="s">
        <v>59</v>
      </c>
      <c r="F175" s="50" t="s">
        <v>61</v>
      </c>
      <c r="G175" s="50" t="s">
        <v>61</v>
      </c>
      <c r="H175" s="50" t="s">
        <v>61</v>
      </c>
      <c r="I175" s="77">
        <v>100069.91</v>
      </c>
      <c r="J175" s="77">
        <v>233496.47</v>
      </c>
      <c r="K175" s="50" t="s">
        <v>61</v>
      </c>
      <c r="L175" s="50" t="s">
        <v>61</v>
      </c>
      <c r="M175" s="50" t="s">
        <v>61</v>
      </c>
      <c r="N175" s="50" t="s">
        <v>61</v>
      </c>
      <c r="O175" s="54" t="s">
        <v>189</v>
      </c>
      <c r="P175" s="50" t="s">
        <v>63</v>
      </c>
      <c r="Q175" s="50" t="s">
        <v>108</v>
      </c>
      <c r="R175" s="50" t="s">
        <v>63</v>
      </c>
      <c r="S175" s="50" t="s">
        <v>61</v>
      </c>
      <c r="T175" s="50" t="s">
        <v>61</v>
      </c>
      <c r="U175" s="50" t="s">
        <v>61</v>
      </c>
      <c r="V175" s="77">
        <v>100069.91</v>
      </c>
      <c r="W175" s="77">
        <v>233496.47</v>
      </c>
      <c r="X175" s="50" t="s">
        <v>61</v>
      </c>
      <c r="Y175" s="50" t="s">
        <v>61</v>
      </c>
      <c r="Z175" s="50" t="s">
        <v>61</v>
      </c>
      <c r="AA175" s="50" t="s">
        <v>61</v>
      </c>
    </row>
    <row r="176" spans="1:27" s="52" customFormat="1" ht="54" customHeight="1">
      <c r="A176" s="79" t="s">
        <v>379</v>
      </c>
      <c r="B176" s="62" t="s">
        <v>380</v>
      </c>
      <c r="C176" s="47">
        <v>157929.25</v>
      </c>
      <c r="D176" s="48" t="s">
        <v>287</v>
      </c>
      <c r="E176" s="48" t="s">
        <v>59</v>
      </c>
      <c r="F176" s="50" t="s">
        <v>61</v>
      </c>
      <c r="G176" s="50" t="s">
        <v>61</v>
      </c>
      <c r="H176" s="50" t="s">
        <v>61</v>
      </c>
      <c r="I176" s="77">
        <v>47378.78</v>
      </c>
      <c r="J176" s="77">
        <v>110550.47</v>
      </c>
      <c r="K176" s="50" t="s">
        <v>61</v>
      </c>
      <c r="L176" s="50" t="s">
        <v>61</v>
      </c>
      <c r="M176" s="50" t="s">
        <v>61</v>
      </c>
      <c r="N176" s="50" t="s">
        <v>61</v>
      </c>
      <c r="O176" s="54" t="s">
        <v>189</v>
      </c>
      <c r="P176" s="50" t="s">
        <v>63</v>
      </c>
      <c r="Q176" s="50" t="s">
        <v>108</v>
      </c>
      <c r="R176" s="50" t="s">
        <v>63</v>
      </c>
      <c r="S176" s="50" t="s">
        <v>61</v>
      </c>
      <c r="T176" s="50" t="s">
        <v>61</v>
      </c>
      <c r="U176" s="50" t="s">
        <v>61</v>
      </c>
      <c r="V176" s="77">
        <v>47378.78</v>
      </c>
      <c r="W176" s="77">
        <v>110550.47</v>
      </c>
      <c r="X176" s="50" t="s">
        <v>61</v>
      </c>
      <c r="Y176" s="50" t="s">
        <v>61</v>
      </c>
      <c r="Z176" s="50" t="s">
        <v>61</v>
      </c>
      <c r="AA176" s="50" t="s">
        <v>61</v>
      </c>
    </row>
    <row r="177" spans="1:27" s="52" customFormat="1" ht="61.5" customHeight="1">
      <c r="A177" s="79" t="s">
        <v>381</v>
      </c>
      <c r="B177" s="62" t="s">
        <v>382</v>
      </c>
      <c r="C177" s="47">
        <v>133754.76999999999</v>
      </c>
      <c r="D177" s="48" t="s">
        <v>287</v>
      </c>
      <c r="E177" s="48" t="s">
        <v>59</v>
      </c>
      <c r="F177" s="50" t="s">
        <v>61</v>
      </c>
      <c r="G177" s="50" t="s">
        <v>61</v>
      </c>
      <c r="H177" s="50" t="s">
        <v>61</v>
      </c>
      <c r="I177" s="77">
        <v>40126.44</v>
      </c>
      <c r="J177" s="77">
        <v>93628.33</v>
      </c>
      <c r="K177" s="50" t="s">
        <v>61</v>
      </c>
      <c r="L177" s="50" t="s">
        <v>61</v>
      </c>
      <c r="M177" s="50" t="s">
        <v>61</v>
      </c>
      <c r="N177" s="50" t="s">
        <v>61</v>
      </c>
      <c r="O177" s="54" t="s">
        <v>189</v>
      </c>
      <c r="P177" s="50" t="s">
        <v>63</v>
      </c>
      <c r="Q177" s="50" t="s">
        <v>108</v>
      </c>
      <c r="R177" s="50" t="s">
        <v>63</v>
      </c>
      <c r="S177" s="50" t="s">
        <v>61</v>
      </c>
      <c r="T177" s="50" t="s">
        <v>61</v>
      </c>
      <c r="U177" s="50" t="s">
        <v>61</v>
      </c>
      <c r="V177" s="77">
        <v>40126.44</v>
      </c>
      <c r="W177" s="77">
        <v>93628.33</v>
      </c>
      <c r="X177" s="50" t="s">
        <v>61</v>
      </c>
      <c r="Y177" s="50" t="s">
        <v>61</v>
      </c>
      <c r="Z177" s="50" t="s">
        <v>61</v>
      </c>
      <c r="AA177" s="50" t="s">
        <v>61</v>
      </c>
    </row>
    <row r="178" spans="1:27" s="52" customFormat="1" ht="61.5" customHeight="1">
      <c r="A178" s="79" t="s">
        <v>383</v>
      </c>
      <c r="B178" s="62" t="s">
        <v>384</v>
      </c>
      <c r="C178" s="47">
        <v>137127.41</v>
      </c>
      <c r="D178" s="48" t="s">
        <v>287</v>
      </c>
      <c r="E178" s="48" t="s">
        <v>77</v>
      </c>
      <c r="F178" s="50" t="s">
        <v>61</v>
      </c>
      <c r="G178" s="50" t="s">
        <v>61</v>
      </c>
      <c r="H178" s="50" t="s">
        <v>61</v>
      </c>
      <c r="I178" s="77">
        <v>41138.230000000003</v>
      </c>
      <c r="J178" s="77">
        <v>95989.18</v>
      </c>
      <c r="K178" s="50" t="s">
        <v>61</v>
      </c>
      <c r="L178" s="50" t="s">
        <v>61</v>
      </c>
      <c r="M178" s="50" t="s">
        <v>61</v>
      </c>
      <c r="N178" s="50" t="s">
        <v>61</v>
      </c>
      <c r="O178" s="54" t="s">
        <v>189</v>
      </c>
      <c r="P178" s="50" t="s">
        <v>63</v>
      </c>
      <c r="Q178" s="50" t="s">
        <v>108</v>
      </c>
      <c r="R178" s="50" t="s">
        <v>63</v>
      </c>
      <c r="S178" s="50" t="s">
        <v>61</v>
      </c>
      <c r="T178" s="50" t="s">
        <v>61</v>
      </c>
      <c r="U178" s="50" t="s">
        <v>61</v>
      </c>
      <c r="V178" s="77">
        <v>41138.230000000003</v>
      </c>
      <c r="W178" s="77">
        <v>95989.18</v>
      </c>
      <c r="X178" s="50" t="s">
        <v>61</v>
      </c>
      <c r="Y178" s="50" t="s">
        <v>61</v>
      </c>
      <c r="Z178" s="50" t="s">
        <v>61</v>
      </c>
      <c r="AA178" s="50" t="s">
        <v>61</v>
      </c>
    </row>
    <row r="179" spans="1:27" s="52" customFormat="1" ht="72">
      <c r="A179" s="79" t="s">
        <v>385</v>
      </c>
      <c r="B179" s="62" t="s">
        <v>386</v>
      </c>
      <c r="C179" s="47">
        <v>188955.72</v>
      </c>
      <c r="D179" s="48" t="s">
        <v>297</v>
      </c>
      <c r="E179" s="48" t="s">
        <v>130</v>
      </c>
      <c r="F179" s="50" t="s">
        <v>61</v>
      </c>
      <c r="G179" s="50" t="s">
        <v>61</v>
      </c>
      <c r="H179" s="50" t="s">
        <v>61</v>
      </c>
      <c r="I179" s="77">
        <v>56686.720000000001</v>
      </c>
      <c r="J179" s="77">
        <v>132269</v>
      </c>
      <c r="K179" s="50" t="s">
        <v>61</v>
      </c>
      <c r="L179" s="50" t="s">
        <v>61</v>
      </c>
      <c r="M179" s="50" t="s">
        <v>61</v>
      </c>
      <c r="N179" s="50" t="s">
        <v>61</v>
      </c>
      <c r="O179" s="54" t="s">
        <v>189</v>
      </c>
      <c r="P179" s="50" t="s">
        <v>63</v>
      </c>
      <c r="Q179" s="50" t="s">
        <v>108</v>
      </c>
      <c r="R179" s="50" t="s">
        <v>63</v>
      </c>
      <c r="S179" s="50" t="s">
        <v>61</v>
      </c>
      <c r="T179" s="50" t="s">
        <v>61</v>
      </c>
      <c r="U179" s="50" t="s">
        <v>61</v>
      </c>
      <c r="V179" s="77">
        <v>56686.720000000001</v>
      </c>
      <c r="W179" s="77">
        <v>132269</v>
      </c>
      <c r="X179" s="50" t="s">
        <v>61</v>
      </c>
      <c r="Y179" s="50" t="s">
        <v>61</v>
      </c>
      <c r="Z179" s="50" t="s">
        <v>61</v>
      </c>
      <c r="AA179" s="50" t="s">
        <v>61</v>
      </c>
    </row>
    <row r="180" spans="1:27" s="52" customFormat="1" ht="72">
      <c r="A180" s="79" t="s">
        <v>387</v>
      </c>
      <c r="B180" s="62" t="s">
        <v>388</v>
      </c>
      <c r="C180" s="47">
        <v>106440.7</v>
      </c>
      <c r="D180" s="48" t="s">
        <v>297</v>
      </c>
      <c r="E180" s="48" t="s">
        <v>133</v>
      </c>
      <c r="F180" s="50" t="s">
        <v>61</v>
      </c>
      <c r="G180" s="50" t="s">
        <v>61</v>
      </c>
      <c r="H180" s="50" t="s">
        <v>61</v>
      </c>
      <c r="I180" s="90">
        <v>31932.21</v>
      </c>
      <c r="J180" s="90">
        <v>74508.490000000005</v>
      </c>
      <c r="K180" s="50" t="s">
        <v>61</v>
      </c>
      <c r="L180" s="50" t="s">
        <v>61</v>
      </c>
      <c r="M180" s="50" t="s">
        <v>61</v>
      </c>
      <c r="N180" s="50" t="s">
        <v>61</v>
      </c>
      <c r="O180" s="54" t="s">
        <v>189</v>
      </c>
      <c r="P180" s="50" t="s">
        <v>63</v>
      </c>
      <c r="Q180" s="50" t="s">
        <v>108</v>
      </c>
      <c r="R180" s="50" t="s">
        <v>63</v>
      </c>
      <c r="S180" s="50" t="s">
        <v>61</v>
      </c>
      <c r="T180" s="50" t="s">
        <v>61</v>
      </c>
      <c r="U180" s="50" t="s">
        <v>61</v>
      </c>
      <c r="V180" s="90">
        <v>31932.21</v>
      </c>
      <c r="W180" s="90">
        <v>74508.490000000005</v>
      </c>
      <c r="X180" s="50" t="s">
        <v>61</v>
      </c>
      <c r="Y180" s="50" t="s">
        <v>61</v>
      </c>
      <c r="Z180" s="50" t="s">
        <v>61</v>
      </c>
      <c r="AA180" s="50" t="s">
        <v>61</v>
      </c>
    </row>
    <row r="181" spans="1:27" s="52" customFormat="1" ht="84">
      <c r="A181" s="79" t="s">
        <v>389</v>
      </c>
      <c r="B181" s="62" t="s">
        <v>390</v>
      </c>
      <c r="C181" s="47">
        <v>227813.16</v>
      </c>
      <c r="D181" s="48" t="s">
        <v>297</v>
      </c>
      <c r="E181" s="48" t="s">
        <v>59</v>
      </c>
      <c r="F181" s="50" t="s">
        <v>61</v>
      </c>
      <c r="G181" s="50" t="s">
        <v>61</v>
      </c>
      <c r="H181" s="50" t="s">
        <v>61</v>
      </c>
      <c r="I181" s="90">
        <v>68343.95</v>
      </c>
      <c r="J181" s="90">
        <v>159469.21</v>
      </c>
      <c r="K181" s="50" t="s">
        <v>61</v>
      </c>
      <c r="L181" s="50" t="s">
        <v>61</v>
      </c>
      <c r="M181" s="50" t="s">
        <v>61</v>
      </c>
      <c r="N181" s="50" t="s">
        <v>61</v>
      </c>
      <c r="O181" s="54" t="s">
        <v>189</v>
      </c>
      <c r="P181" s="50" t="s">
        <v>63</v>
      </c>
      <c r="Q181" s="50" t="s">
        <v>108</v>
      </c>
      <c r="R181" s="50" t="s">
        <v>63</v>
      </c>
      <c r="S181" s="50" t="s">
        <v>61</v>
      </c>
      <c r="T181" s="50" t="s">
        <v>61</v>
      </c>
      <c r="U181" s="50" t="s">
        <v>61</v>
      </c>
      <c r="V181" s="90">
        <v>68343.95</v>
      </c>
      <c r="W181" s="90">
        <v>159469.21</v>
      </c>
      <c r="X181" s="50" t="s">
        <v>61</v>
      </c>
      <c r="Y181" s="50" t="s">
        <v>61</v>
      </c>
      <c r="Z181" s="50" t="s">
        <v>61</v>
      </c>
      <c r="AA181" s="50" t="s">
        <v>61</v>
      </c>
    </row>
    <row r="182" spans="1:27" s="52" customFormat="1" ht="24">
      <c r="A182" s="79" t="s">
        <v>391</v>
      </c>
      <c r="B182" s="61" t="s">
        <v>392</v>
      </c>
      <c r="C182" s="47">
        <v>45000000</v>
      </c>
      <c r="D182" s="48" t="s">
        <v>393</v>
      </c>
      <c r="E182" s="48" t="s">
        <v>77</v>
      </c>
      <c r="F182" s="50" t="s">
        <v>61</v>
      </c>
      <c r="G182" s="50" t="s">
        <v>61</v>
      </c>
      <c r="H182" s="68">
        <v>22500000</v>
      </c>
      <c r="I182" s="68">
        <v>22500000</v>
      </c>
      <c r="J182" s="68">
        <v>0</v>
      </c>
      <c r="K182" s="50" t="s">
        <v>61</v>
      </c>
      <c r="L182" s="50" t="s">
        <v>61</v>
      </c>
      <c r="M182" s="50" t="s">
        <v>61</v>
      </c>
      <c r="N182" s="50" t="s">
        <v>61</v>
      </c>
      <c r="O182" s="54" t="s">
        <v>394</v>
      </c>
      <c r="P182" s="50" t="s">
        <v>108</v>
      </c>
      <c r="Q182" s="50" t="s">
        <v>63</v>
      </c>
      <c r="R182" s="50" t="s">
        <v>395</v>
      </c>
      <c r="S182" s="50" t="s">
        <v>61</v>
      </c>
      <c r="T182" s="50" t="s">
        <v>61</v>
      </c>
      <c r="U182" s="50" t="s">
        <v>61</v>
      </c>
      <c r="V182" s="50" t="s">
        <v>61</v>
      </c>
      <c r="W182" s="50" t="s">
        <v>61</v>
      </c>
      <c r="X182" s="50" t="s">
        <v>61</v>
      </c>
      <c r="Y182" s="50" t="s">
        <v>61</v>
      </c>
      <c r="Z182" s="50" t="s">
        <v>61</v>
      </c>
      <c r="AA182" s="50" t="s">
        <v>61</v>
      </c>
    </row>
    <row r="183" spans="1:27" s="52" customFormat="1" ht="36">
      <c r="A183" s="79" t="s">
        <v>396</v>
      </c>
      <c r="B183" s="61" t="s">
        <v>397</v>
      </c>
      <c r="C183" s="47">
        <v>250000</v>
      </c>
      <c r="D183" s="48" t="s">
        <v>398</v>
      </c>
      <c r="E183" s="48" t="s">
        <v>130</v>
      </c>
      <c r="F183" s="50" t="s">
        <v>61</v>
      </c>
      <c r="G183" s="50" t="s">
        <v>61</v>
      </c>
      <c r="H183" s="68">
        <v>93750</v>
      </c>
      <c r="I183" s="68">
        <v>125000</v>
      </c>
      <c r="J183" s="77">
        <v>31250</v>
      </c>
      <c r="K183" s="50" t="s">
        <v>61</v>
      </c>
      <c r="L183" s="50" t="s">
        <v>61</v>
      </c>
      <c r="M183" s="50" t="s">
        <v>61</v>
      </c>
      <c r="N183" s="50" t="s">
        <v>61</v>
      </c>
      <c r="O183" s="54" t="s">
        <v>140</v>
      </c>
      <c r="P183" s="50" t="s">
        <v>63</v>
      </c>
      <c r="Q183" s="74" t="s">
        <v>63</v>
      </c>
      <c r="R183" s="74" t="s">
        <v>63</v>
      </c>
      <c r="S183" s="50" t="s">
        <v>61</v>
      </c>
      <c r="T183" s="50" t="s">
        <v>61</v>
      </c>
      <c r="U183" s="50" t="s">
        <v>61</v>
      </c>
      <c r="V183" s="50" t="s">
        <v>61</v>
      </c>
      <c r="W183" s="50" t="s">
        <v>61</v>
      </c>
      <c r="X183" s="50" t="s">
        <v>61</v>
      </c>
      <c r="Y183" s="50" t="s">
        <v>61</v>
      </c>
      <c r="Z183" s="50" t="s">
        <v>61</v>
      </c>
      <c r="AA183" s="50" t="s">
        <v>61</v>
      </c>
    </row>
    <row r="184" spans="1:27" s="52" customFormat="1" ht="36">
      <c r="A184" s="79" t="s">
        <v>399</v>
      </c>
      <c r="B184" s="69" t="s">
        <v>400</v>
      </c>
      <c r="C184" s="47">
        <v>1200000</v>
      </c>
      <c r="D184" s="67" t="s">
        <v>401</v>
      </c>
      <c r="E184" s="48" t="s">
        <v>153</v>
      </c>
      <c r="F184" s="50" t="s">
        <v>61</v>
      </c>
      <c r="G184" s="50" t="s">
        <v>61</v>
      </c>
      <c r="H184" s="68">
        <v>300000</v>
      </c>
      <c r="I184" s="68">
        <v>600000</v>
      </c>
      <c r="J184" s="68">
        <v>300000</v>
      </c>
      <c r="K184" s="50" t="s">
        <v>61</v>
      </c>
      <c r="L184" s="50" t="s">
        <v>61</v>
      </c>
      <c r="M184" s="50" t="s">
        <v>61</v>
      </c>
      <c r="N184" s="50" t="s">
        <v>61</v>
      </c>
      <c r="O184" s="71" t="s">
        <v>148</v>
      </c>
      <c r="P184" s="72" t="s">
        <v>63</v>
      </c>
      <c r="Q184" s="50" t="s">
        <v>63</v>
      </c>
      <c r="R184" s="72" t="s">
        <v>63</v>
      </c>
      <c r="S184" s="50" t="s">
        <v>61</v>
      </c>
      <c r="T184" s="50" t="s">
        <v>61</v>
      </c>
      <c r="U184" s="50" t="s">
        <v>61</v>
      </c>
      <c r="V184" s="50" t="s">
        <v>61</v>
      </c>
      <c r="W184" s="50" t="s">
        <v>61</v>
      </c>
      <c r="X184" s="50" t="s">
        <v>61</v>
      </c>
      <c r="Y184" s="50" t="s">
        <v>61</v>
      </c>
      <c r="Z184" s="50" t="s">
        <v>61</v>
      </c>
      <c r="AA184" s="50" t="s">
        <v>61</v>
      </c>
    </row>
    <row r="185" spans="1:27" s="52" customFormat="1" ht="36">
      <c r="A185" s="79" t="s">
        <v>402</v>
      </c>
      <c r="B185" s="61" t="s">
        <v>403</v>
      </c>
      <c r="C185" s="47">
        <v>1600000</v>
      </c>
      <c r="D185" s="48" t="s">
        <v>404</v>
      </c>
      <c r="E185" s="48" t="s">
        <v>347</v>
      </c>
      <c r="F185" s="50" t="s">
        <v>61</v>
      </c>
      <c r="G185" s="50" t="s">
        <v>61</v>
      </c>
      <c r="H185" s="68">
        <v>200000</v>
      </c>
      <c r="I185" s="68">
        <v>800000</v>
      </c>
      <c r="J185" s="68">
        <v>600000</v>
      </c>
      <c r="K185" s="50" t="s">
        <v>61</v>
      </c>
      <c r="L185" s="50" t="s">
        <v>61</v>
      </c>
      <c r="M185" s="50" t="s">
        <v>61</v>
      </c>
      <c r="N185" s="50" t="s">
        <v>61</v>
      </c>
      <c r="O185" s="54" t="s">
        <v>405</v>
      </c>
      <c r="P185" s="50" t="s">
        <v>63</v>
      </c>
      <c r="Q185" s="50" t="s">
        <v>63</v>
      </c>
      <c r="R185" s="50" t="s">
        <v>157</v>
      </c>
      <c r="S185" s="50" t="s">
        <v>61</v>
      </c>
      <c r="T185" s="50" t="s">
        <v>61</v>
      </c>
      <c r="U185" s="50" t="s">
        <v>61</v>
      </c>
      <c r="V185" s="50" t="s">
        <v>61</v>
      </c>
      <c r="W185" s="50" t="s">
        <v>61</v>
      </c>
      <c r="X185" s="50" t="s">
        <v>61</v>
      </c>
      <c r="Y185" s="50" t="s">
        <v>61</v>
      </c>
      <c r="Z185" s="50" t="s">
        <v>61</v>
      </c>
      <c r="AA185" s="50" t="s">
        <v>61</v>
      </c>
    </row>
    <row r="186" spans="1:27" s="52" customFormat="1" ht="36">
      <c r="A186" s="79" t="s">
        <v>406</v>
      </c>
      <c r="B186" s="46" t="s">
        <v>407</v>
      </c>
      <c r="C186" s="47">
        <v>367491.6</v>
      </c>
      <c r="D186" s="48" t="s">
        <v>408</v>
      </c>
      <c r="E186" s="48" t="s">
        <v>77</v>
      </c>
      <c r="F186" s="50" t="s">
        <v>61</v>
      </c>
      <c r="G186" s="50" t="s">
        <v>61</v>
      </c>
      <c r="H186" s="68">
        <v>0</v>
      </c>
      <c r="I186" s="73">
        <v>336867.3</v>
      </c>
      <c r="J186" s="77">
        <v>30624.3</v>
      </c>
      <c r="K186" s="50" t="s">
        <v>61</v>
      </c>
      <c r="L186" s="50" t="s">
        <v>61</v>
      </c>
      <c r="M186" s="50" t="s">
        <v>61</v>
      </c>
      <c r="N186" s="50" t="s">
        <v>61</v>
      </c>
      <c r="O186" s="51" t="s">
        <v>115</v>
      </c>
      <c r="P186" s="74" t="s">
        <v>63</v>
      </c>
      <c r="Q186" s="74" t="s">
        <v>63</v>
      </c>
      <c r="R186" s="50" t="s">
        <v>116</v>
      </c>
      <c r="S186" s="50" t="s">
        <v>61</v>
      </c>
      <c r="T186" s="50" t="s">
        <v>61</v>
      </c>
      <c r="U186" s="50" t="s">
        <v>61</v>
      </c>
      <c r="V186" s="50" t="s">
        <v>61</v>
      </c>
      <c r="W186" s="50" t="s">
        <v>61</v>
      </c>
      <c r="X186" s="50" t="s">
        <v>61</v>
      </c>
      <c r="Y186" s="50" t="s">
        <v>61</v>
      </c>
      <c r="Z186" s="50" t="s">
        <v>61</v>
      </c>
      <c r="AA186" s="50" t="s">
        <v>61</v>
      </c>
    </row>
    <row r="187" spans="1:27" s="52" customFormat="1" ht="36">
      <c r="A187" s="79" t="s">
        <v>409</v>
      </c>
      <c r="B187" s="61" t="s">
        <v>410</v>
      </c>
      <c r="C187" s="47">
        <v>3500000</v>
      </c>
      <c r="D187" s="48" t="s">
        <v>411</v>
      </c>
      <c r="E187" s="48" t="s">
        <v>305</v>
      </c>
      <c r="F187" s="92" t="s">
        <v>61</v>
      </c>
      <c r="G187" s="93">
        <v>700000</v>
      </c>
      <c r="H187" s="93">
        <v>700000</v>
      </c>
      <c r="I187" s="93">
        <v>700000</v>
      </c>
      <c r="J187" s="93">
        <v>700000</v>
      </c>
      <c r="K187" s="93">
        <v>700000</v>
      </c>
      <c r="L187" s="59" t="s">
        <v>61</v>
      </c>
      <c r="M187" s="59" t="s">
        <v>61</v>
      </c>
      <c r="N187" s="59" t="s">
        <v>61</v>
      </c>
      <c r="O187" s="54" t="s">
        <v>89</v>
      </c>
      <c r="P187" s="50" t="s">
        <v>63</v>
      </c>
      <c r="Q187" s="50" t="s">
        <v>63</v>
      </c>
      <c r="R187" s="50" t="s">
        <v>90</v>
      </c>
      <c r="S187" s="59" t="s">
        <v>61</v>
      </c>
      <c r="T187" s="59" t="s">
        <v>61</v>
      </c>
      <c r="U187" s="59" t="s">
        <v>61</v>
      </c>
      <c r="V187" s="59" t="s">
        <v>61</v>
      </c>
      <c r="W187" s="59" t="s">
        <v>61</v>
      </c>
      <c r="X187" s="59" t="s">
        <v>61</v>
      </c>
      <c r="Y187" s="59" t="s">
        <v>61</v>
      </c>
      <c r="Z187" s="59" t="s">
        <v>61</v>
      </c>
      <c r="AA187" s="59" t="s">
        <v>61</v>
      </c>
    </row>
    <row r="188" spans="1:27" s="52" customFormat="1" ht="24">
      <c r="A188" s="79" t="s">
        <v>412</v>
      </c>
      <c r="B188" s="61" t="s">
        <v>413</v>
      </c>
      <c r="C188" s="47">
        <v>383159.3</v>
      </c>
      <c r="D188" s="48" t="s">
        <v>414</v>
      </c>
      <c r="E188" s="48" t="s">
        <v>305</v>
      </c>
      <c r="F188" s="66">
        <v>38315.93</v>
      </c>
      <c r="G188" s="66">
        <v>38315.93</v>
      </c>
      <c r="H188" s="66">
        <v>38315.93</v>
      </c>
      <c r="I188" s="66">
        <v>38315.93</v>
      </c>
      <c r="J188" s="66">
        <v>38315.93</v>
      </c>
      <c r="K188" s="66">
        <v>38315.93</v>
      </c>
      <c r="L188" s="59" t="s">
        <v>61</v>
      </c>
      <c r="M188" s="59" t="s">
        <v>61</v>
      </c>
      <c r="N188" s="59" t="s">
        <v>61</v>
      </c>
      <c r="O188" s="48" t="s">
        <v>415</v>
      </c>
      <c r="P188" s="48" t="s">
        <v>63</v>
      </c>
      <c r="Q188" s="50" t="s">
        <v>63</v>
      </c>
      <c r="R188" s="50" t="s">
        <v>416</v>
      </c>
      <c r="S188" s="47" t="s">
        <v>61</v>
      </c>
      <c r="T188" s="47" t="s">
        <v>61</v>
      </c>
      <c r="U188" s="47" t="s">
        <v>61</v>
      </c>
      <c r="V188" s="59" t="s">
        <v>61</v>
      </c>
      <c r="W188" s="59" t="s">
        <v>61</v>
      </c>
      <c r="X188" s="59" t="s">
        <v>61</v>
      </c>
      <c r="Y188" s="59" t="s">
        <v>61</v>
      </c>
      <c r="Z188" s="59" t="s">
        <v>61</v>
      </c>
      <c r="AA188" s="59" t="s">
        <v>61</v>
      </c>
    </row>
    <row r="1048201" ht="12.75" customHeight="1"/>
    <row r="1048202" ht="12.75" customHeight="1"/>
    <row r="1048203" ht="12.75" customHeight="1"/>
    <row r="1048204" ht="12.75" customHeight="1"/>
    <row r="1048205" ht="12.75" customHeight="1"/>
    <row r="1048206" ht="12.75" customHeight="1"/>
    <row r="1048207" ht="12.75" customHeight="1"/>
    <row r="1048208" ht="12.75" customHeight="1"/>
    <row r="1048209" ht="12.75" customHeight="1"/>
    <row r="1048210" ht="12.75" customHeight="1"/>
    <row r="1048211" ht="12.75" customHeight="1"/>
    <row r="1048212" ht="12.75" customHeight="1"/>
    <row r="1048213" ht="12.75" customHeight="1"/>
    <row r="1048214" ht="12.75" customHeight="1"/>
    <row r="1048215" ht="12.75" customHeight="1"/>
    <row r="1048216" ht="12.75" customHeight="1"/>
    <row r="1048217" ht="12.75" customHeight="1"/>
    <row r="1048218" ht="12.75" customHeight="1"/>
    <row r="1048219" ht="12.75" customHeight="1"/>
    <row r="1048220" ht="12.75" customHeight="1"/>
    <row r="1048221" ht="12.75" customHeight="1"/>
    <row r="1048222" ht="12.75" customHeight="1"/>
    <row r="1048223" ht="12.75" customHeight="1"/>
    <row r="1048224" ht="12.75" customHeight="1"/>
    <row r="1048225" ht="12.75" customHeight="1"/>
    <row r="1048226" ht="12.75" customHeight="1"/>
    <row r="1048227" ht="12.75" customHeight="1"/>
    <row r="1048228" ht="12.75" customHeight="1"/>
    <row r="1048229" ht="12.75" customHeight="1"/>
    <row r="1048230" ht="12.75" customHeight="1"/>
    <row r="1048231" ht="12.75" customHeight="1"/>
    <row r="1048232" ht="12.75" customHeight="1"/>
    <row r="1048233" ht="12.75" customHeight="1"/>
    <row r="1048234" ht="12.75" customHeight="1"/>
    <row r="1048235" ht="12.75" customHeight="1"/>
    <row r="1048236" ht="12.75" customHeight="1"/>
    <row r="1048237" ht="12.75" customHeight="1"/>
    <row r="1048238" ht="12.75" customHeight="1"/>
    <row r="1048239" ht="12.75" customHeight="1"/>
    <row r="1048240" ht="12.75" customHeight="1"/>
    <row r="1048241" ht="12.75" customHeight="1"/>
    <row r="1048242" ht="12.75" customHeight="1"/>
    <row r="1048243" ht="12.75" customHeight="1"/>
    <row r="1048244" ht="12.75" customHeight="1"/>
    <row r="1048245" ht="12.75" customHeight="1"/>
    <row r="1048246" ht="12.75" customHeight="1"/>
    <row r="1048247" ht="12.75" customHeight="1"/>
    <row r="1048248" ht="12.75" customHeight="1"/>
    <row r="1048249" ht="12.75" customHeight="1"/>
    <row r="1048250" ht="12.75" customHeight="1"/>
    <row r="1048251" ht="12.75" customHeight="1"/>
    <row r="1048252" ht="12.75" customHeight="1"/>
    <row r="1048253" ht="12.75" customHeight="1"/>
    <row r="1048254" ht="12.75" customHeight="1"/>
    <row r="1048255" ht="12.75" customHeight="1"/>
    <row r="1048256" ht="12.75" customHeight="1"/>
    <row r="1048257" ht="12.75" customHeight="1"/>
    <row r="1048258" ht="12.75" customHeight="1"/>
    <row r="1048259" ht="12.75" customHeight="1"/>
    <row r="1048260" ht="12.75" customHeight="1"/>
    <row r="1048261" ht="12.75" customHeight="1"/>
    <row r="1048262" ht="12.75" customHeight="1"/>
    <row r="1048263" ht="12.75" customHeight="1"/>
    <row r="1048264" ht="12.75" customHeight="1"/>
    <row r="1048265" ht="12.75" customHeight="1"/>
    <row r="1048266" ht="12.75" customHeight="1"/>
    <row r="1048267" ht="12.75" customHeight="1"/>
    <row r="1048268" ht="12.75" customHeight="1"/>
    <row r="1048269" ht="12.75" customHeight="1"/>
    <row r="1048270" ht="12.75" customHeight="1"/>
    <row r="1048271" ht="12.75" customHeight="1"/>
    <row r="1048272" ht="12.75" customHeight="1"/>
    <row r="1048273" ht="12.75" customHeight="1"/>
    <row r="1048274" ht="12.75" customHeight="1"/>
    <row r="1048275" ht="12.75" customHeight="1"/>
    <row r="1048276" ht="12.75" customHeight="1"/>
    <row r="1048277" ht="12.75" customHeight="1"/>
    <row r="1048278" ht="12.75" customHeight="1"/>
    <row r="1048279" ht="12.75" customHeight="1"/>
    <row r="1048280" ht="12.75" customHeight="1"/>
    <row r="1048281" ht="12.75" customHeight="1"/>
    <row r="1048282" ht="12.75" customHeight="1"/>
    <row r="1048283" ht="12.75" customHeight="1"/>
    <row r="1048284" ht="12.75" customHeight="1"/>
    <row r="1048285" ht="12.75" customHeight="1"/>
    <row r="1048286" ht="12.75" customHeight="1"/>
    <row r="1048287" ht="12.75" customHeight="1"/>
    <row r="1048288" ht="12.75" customHeight="1"/>
    <row r="1048289" ht="12.75" customHeight="1"/>
    <row r="1048290" ht="12.75" customHeight="1"/>
    <row r="1048291" ht="12.75" customHeight="1"/>
    <row r="1048292" ht="12.75" customHeight="1"/>
    <row r="1048293" ht="12.75" customHeight="1"/>
    <row r="1048294" ht="12.75" customHeight="1"/>
    <row r="1048295" ht="12.75" customHeight="1"/>
    <row r="1048296" ht="12.75" customHeight="1"/>
    <row r="1048297" ht="12.75" customHeight="1"/>
    <row r="1048298" ht="12.75" customHeight="1"/>
    <row r="1048299" ht="12.75" customHeight="1"/>
    <row r="1048300" ht="12.75" customHeight="1"/>
    <row r="1048301" ht="12.75" customHeight="1"/>
    <row r="1048302" ht="12.75" customHeight="1"/>
    <row r="1048303" ht="12.75" customHeight="1"/>
    <row r="1048304" ht="12.75" customHeight="1"/>
    <row r="1048305" ht="12.75" customHeight="1"/>
    <row r="1048306" ht="12.75" customHeight="1"/>
    <row r="1048307" ht="12.75" customHeight="1"/>
    <row r="1048308" ht="12.75" customHeight="1"/>
    <row r="1048309" ht="12.75" customHeight="1"/>
    <row r="1048310" ht="12.75" customHeight="1"/>
    <row r="1048311" ht="12.75" customHeight="1"/>
    <row r="1048312" ht="12.75" customHeight="1"/>
    <row r="1048313" ht="12.75" customHeight="1"/>
    <row r="1048314" ht="12.75" customHeight="1"/>
    <row r="1048315" ht="12.75" customHeight="1"/>
    <row r="1048316" ht="12.75" customHeight="1"/>
    <row r="1048317" ht="12.75" customHeight="1"/>
    <row r="1048318" ht="12.75" customHeight="1"/>
    <row r="1048319" ht="12.75" customHeight="1"/>
    <row r="1048320" ht="12.75" customHeight="1"/>
    <row r="1048321" ht="12.75" customHeight="1"/>
    <row r="1048322" ht="12.75" customHeight="1"/>
    <row r="1048323" ht="12.75" customHeight="1"/>
    <row r="1048324" ht="12.75" customHeight="1"/>
    <row r="1048325" ht="12.75" customHeight="1"/>
    <row r="1048326" ht="12.75" customHeight="1"/>
    <row r="1048327" ht="12.75" customHeight="1"/>
    <row r="1048328" ht="12.75" customHeight="1"/>
    <row r="1048329" ht="12.75" customHeight="1"/>
    <row r="1048330" ht="12.75" customHeight="1"/>
    <row r="1048331" ht="12.75" customHeight="1"/>
    <row r="1048332" ht="12.75" customHeight="1"/>
    <row r="1048333" ht="12.75" customHeight="1"/>
    <row r="1048334" ht="12.75" customHeight="1"/>
    <row r="1048335" ht="12.75" customHeight="1"/>
    <row r="1048336" ht="12.75" customHeight="1"/>
    <row r="1048337" ht="12.75" customHeight="1"/>
    <row r="1048338" ht="12.75" customHeight="1"/>
    <row r="1048339" ht="12.75" customHeight="1"/>
    <row r="1048340" ht="12.75" customHeight="1"/>
    <row r="1048341" ht="12.75" customHeight="1"/>
    <row r="1048342" ht="12.75" customHeight="1"/>
    <row r="1048343" ht="12.75" customHeight="1"/>
    <row r="1048344" ht="12.75" customHeight="1"/>
    <row r="1048345" ht="12.75" customHeight="1"/>
    <row r="1048346" ht="12.75" customHeight="1"/>
    <row r="1048347" ht="12.75" customHeight="1"/>
    <row r="1048348" ht="12.75" customHeight="1"/>
    <row r="1048349" ht="12.75" customHeight="1"/>
    <row r="1048350" ht="12.75" customHeight="1"/>
    <row r="1048351" ht="12.75" customHeight="1"/>
    <row r="1048352" ht="12.75" customHeight="1"/>
    <row r="1048353" ht="12.75" customHeight="1"/>
    <row r="1048354" ht="12.75" customHeight="1"/>
    <row r="1048355" ht="12.75" customHeight="1"/>
    <row r="1048356" ht="12.75" customHeight="1"/>
    <row r="1048357" ht="12.75" customHeight="1"/>
    <row r="1048358" ht="12.75" customHeight="1"/>
    <row r="1048359" ht="12.75" customHeight="1"/>
    <row r="1048360" ht="12.75" customHeight="1"/>
    <row r="1048361" ht="12.75" customHeight="1"/>
    <row r="1048362" ht="12.75" customHeight="1"/>
    <row r="1048363" ht="12.75" customHeight="1"/>
    <row r="1048364" ht="12.75" customHeight="1"/>
    <row r="1048365" ht="12.75" customHeight="1"/>
    <row r="1048366" ht="12.75" customHeight="1"/>
    <row r="1048367" ht="12.75" customHeight="1"/>
    <row r="1048368" ht="12.75" customHeight="1"/>
    <row r="1048369" ht="12.75" customHeight="1"/>
    <row r="1048370" ht="12.75" customHeight="1"/>
    <row r="1048371" ht="12.75" customHeight="1"/>
    <row r="1048372" ht="12.75" customHeight="1"/>
    <row r="1048373" ht="12.75" customHeight="1"/>
    <row r="1048374" ht="12.75" customHeight="1"/>
    <row r="1048375" ht="12.75" customHeight="1"/>
    <row r="1048376" ht="12.75" customHeight="1"/>
    <row r="1048377" ht="12.75" customHeight="1"/>
    <row r="1048378" ht="12.75" customHeight="1"/>
    <row r="1048379" ht="12.75" customHeight="1"/>
    <row r="1048380" ht="12.75" customHeight="1"/>
    <row r="1048381" ht="12.75" customHeight="1"/>
    <row r="1048382" ht="12.75" customHeight="1"/>
    <row r="1048383" ht="12.75" customHeight="1"/>
    <row r="1048384" ht="12.75" customHeight="1"/>
    <row r="1048385" ht="12.75" customHeight="1"/>
    <row r="1048386" ht="12.75" customHeight="1"/>
    <row r="1048387" ht="12.75" customHeight="1"/>
    <row r="1048388" ht="12.75" customHeight="1"/>
    <row r="1048389" ht="12.75" customHeight="1"/>
    <row r="1048390" ht="12.75" customHeight="1"/>
    <row r="1048391" ht="12.75" customHeight="1"/>
    <row r="1048392" ht="12.75" customHeight="1"/>
    <row r="1048393" ht="12.75" customHeight="1"/>
    <row r="1048394" ht="12.75" customHeight="1"/>
    <row r="1048395" ht="12.75" customHeight="1"/>
    <row r="1048396" ht="12.75" customHeight="1"/>
    <row r="1048397" ht="12.75" customHeight="1"/>
    <row r="1048398" ht="12.75" customHeight="1"/>
    <row r="1048399" ht="12.75" customHeight="1"/>
    <row r="1048400" ht="12.75" customHeight="1"/>
    <row r="1048401" ht="12.75" customHeight="1"/>
    <row r="1048402" ht="12.75" customHeight="1"/>
    <row r="1048403" ht="12.75" customHeight="1"/>
    <row r="1048404" ht="12.75" customHeight="1"/>
    <row r="1048405" ht="12.75" customHeight="1"/>
    <row r="1048406" ht="12.75" customHeight="1"/>
    <row r="1048407" ht="12.75" customHeight="1"/>
    <row r="1048408" ht="12.75" customHeight="1"/>
    <row r="1048409" ht="12.75" customHeight="1"/>
    <row r="1048410" ht="12.75" customHeight="1"/>
    <row r="1048411" ht="12.75" customHeight="1"/>
    <row r="1048412" ht="12.75" customHeight="1"/>
    <row r="1048413" ht="12.75" customHeight="1"/>
    <row r="1048414" ht="12.75" customHeight="1"/>
    <row r="1048415" ht="12.75" customHeight="1"/>
    <row r="1048416" ht="12.75" customHeight="1"/>
    <row r="1048417" ht="12.75" customHeight="1"/>
    <row r="1048418" ht="12.75" customHeight="1"/>
    <row r="1048419" ht="12.75" customHeight="1"/>
    <row r="1048420" ht="12.75" customHeight="1"/>
    <row r="1048421" ht="12.75" customHeight="1"/>
    <row r="1048422" ht="12.75" customHeight="1"/>
    <row r="1048423" ht="12.75" customHeight="1"/>
    <row r="1048424" ht="12.75" customHeight="1"/>
    <row r="1048425" ht="12.75" customHeight="1"/>
    <row r="1048426" ht="12.75" customHeight="1"/>
    <row r="1048427" ht="12.75" customHeight="1"/>
    <row r="1048428" ht="12.75" customHeight="1"/>
    <row r="1048429" ht="12.75" customHeight="1"/>
    <row r="1048430" ht="12.75" customHeight="1"/>
    <row r="1048431" ht="12.75" customHeight="1"/>
    <row r="1048432" ht="12.75" customHeight="1"/>
    <row r="1048433" ht="12.75" customHeight="1"/>
    <row r="1048434" ht="12.75" customHeight="1"/>
    <row r="1048435" ht="12.75" customHeight="1"/>
    <row r="1048436" ht="12.75" customHeight="1"/>
    <row r="1048437" ht="12.75" customHeight="1"/>
    <row r="1048438" ht="12.75" customHeight="1"/>
    <row r="1048439" ht="12.75" customHeight="1"/>
    <row r="1048440" ht="12.75" customHeight="1"/>
    <row r="1048441" ht="12.75" customHeight="1"/>
    <row r="1048442" ht="12.75" customHeight="1"/>
    <row r="1048443" ht="12.75" customHeight="1"/>
    <row r="1048444" ht="12.75" customHeight="1"/>
    <row r="1048445" ht="12.75" customHeight="1"/>
    <row r="1048446" ht="12.75" customHeight="1"/>
    <row r="1048447" ht="12.75" customHeight="1"/>
    <row r="1048448" ht="12.75" customHeight="1"/>
    <row r="1048449" ht="12.75" customHeight="1"/>
    <row r="1048450" ht="12.75" customHeight="1"/>
    <row r="1048451" ht="12.75" customHeight="1"/>
    <row r="1048452" ht="12.75" customHeight="1"/>
    <row r="1048453" ht="12.75" customHeight="1"/>
    <row r="1048454" ht="12.75" customHeight="1"/>
    <row r="1048455" ht="12.75" customHeight="1"/>
    <row r="1048456" ht="12.75" customHeight="1"/>
    <row r="1048457" ht="12.75" customHeight="1"/>
    <row r="1048458" ht="12.75" customHeight="1"/>
    <row r="1048459" ht="12.75" customHeight="1"/>
    <row r="1048460" ht="12.75" customHeight="1"/>
    <row r="1048461" ht="12.75" customHeight="1"/>
    <row r="1048462" ht="12.75" customHeight="1"/>
    <row r="1048463" ht="12.75" customHeight="1"/>
    <row r="1048464" ht="12.75" customHeight="1"/>
    <row r="1048465" ht="12.75" customHeight="1"/>
    <row r="1048466" ht="12.75" customHeight="1"/>
    <row r="1048467" ht="12.75" customHeight="1"/>
    <row r="1048468" ht="12.75" customHeight="1"/>
    <row r="1048469" ht="12.75" customHeight="1"/>
    <row r="1048470" ht="12.75" customHeight="1"/>
    <row r="1048471" ht="12.75" customHeight="1"/>
    <row r="1048472" ht="12.75" customHeight="1"/>
    <row r="1048473" ht="12.75" customHeight="1"/>
    <row r="1048474" ht="12.75" customHeight="1"/>
    <row r="1048475" ht="12.75" customHeight="1"/>
    <row r="1048476" ht="12.75" customHeight="1"/>
    <row r="1048477" ht="12.75" customHeight="1"/>
    <row r="1048478" ht="12.75" customHeight="1"/>
    <row r="1048479" ht="12.75" customHeight="1"/>
    <row r="1048480" ht="12.75" customHeight="1"/>
    <row r="1048481" ht="12.75" customHeight="1"/>
    <row r="1048482" ht="12.75" customHeight="1"/>
    <row r="1048483" ht="12.75" customHeight="1"/>
    <row r="1048484" ht="12.75" customHeight="1"/>
    <row r="1048485" ht="12.75" customHeight="1"/>
    <row r="1048486" ht="12.75" customHeight="1"/>
    <row r="1048487" ht="12.75" customHeight="1"/>
    <row r="1048488" ht="12.75" customHeight="1"/>
    <row r="1048489" ht="12.75" customHeight="1"/>
    <row r="1048490" ht="12.75" customHeight="1"/>
    <row r="1048491" ht="12.75" customHeight="1"/>
    <row r="1048492" ht="12.75" customHeight="1"/>
    <row r="1048493" ht="12.75" customHeight="1"/>
    <row r="1048494" ht="12.75" customHeight="1"/>
    <row r="1048495" ht="12.75" customHeight="1"/>
    <row r="1048496" ht="12.75" customHeight="1"/>
    <row r="1048497" ht="12.75" customHeight="1"/>
    <row r="1048498" ht="12.75" customHeight="1"/>
    <row r="1048499" ht="12.75" customHeight="1"/>
    <row r="1048500" ht="12.75" customHeight="1"/>
    <row r="1048501" ht="12.75" customHeight="1"/>
    <row r="1048502" ht="12.75" customHeight="1"/>
    <row r="1048503" ht="12.75" customHeight="1"/>
    <row r="1048504" ht="12.75" customHeight="1"/>
    <row r="1048505" ht="12.75" customHeight="1"/>
    <row r="1048506" ht="12.75" customHeight="1"/>
    <row r="1048507" ht="12.75" customHeight="1"/>
    <row r="1048508" ht="12.75" customHeight="1"/>
    <row r="1048509" ht="12.75" customHeight="1"/>
    <row r="1048510" ht="12.75" customHeight="1"/>
    <row r="1048511" ht="12.75" customHeight="1"/>
    <row r="1048512" ht="12.75" customHeight="1"/>
    <row r="1048513" ht="12.75" customHeight="1"/>
    <row r="1048514" ht="12.75" customHeight="1"/>
    <row r="1048515" ht="12.75" customHeight="1"/>
    <row r="1048516" ht="12.75" customHeight="1"/>
    <row r="1048517" ht="12.75" customHeight="1"/>
    <row r="1048518" ht="12.75" customHeight="1"/>
    <row r="1048519" ht="12.75" customHeight="1"/>
    <row r="1048520" ht="12.75" customHeight="1"/>
    <row r="1048521" ht="12.75" customHeight="1"/>
    <row r="1048522" ht="12.75" customHeight="1"/>
    <row r="1048523" ht="12.75" customHeight="1"/>
    <row r="1048524" ht="12.75" customHeight="1"/>
    <row r="1048525" ht="12.75" customHeight="1"/>
    <row r="1048526" ht="12.75" customHeight="1"/>
    <row r="1048527" ht="12.75" customHeight="1"/>
    <row r="1048528" ht="12.75" customHeight="1"/>
    <row r="1048529" ht="12.75" customHeight="1"/>
    <row r="1048530" ht="12.75" customHeight="1"/>
    <row r="1048531" ht="12.75" customHeight="1"/>
    <row r="1048532" ht="12.75" customHeight="1"/>
    <row r="1048533" ht="12.75" customHeight="1"/>
    <row r="1048534" ht="12.75" customHeight="1"/>
    <row r="1048535" ht="12.75" customHeight="1"/>
    <row r="1048536" ht="12.75" customHeight="1"/>
    <row r="1048537" ht="12.75" customHeight="1"/>
    <row r="1048538" ht="12.75" customHeight="1"/>
    <row r="1048539" ht="12.75" customHeight="1"/>
    <row r="1048540" ht="12.75" customHeight="1"/>
    <row r="1048541" ht="12.75" customHeight="1"/>
    <row r="1048542" ht="12.75" customHeight="1"/>
    <row r="1048543" ht="12.75" customHeight="1"/>
    <row r="1048544" ht="12.75" customHeight="1"/>
    <row r="1048545" ht="12.75" customHeight="1"/>
    <row r="1048546" ht="12.75" customHeight="1"/>
    <row r="1048547" ht="12.75" customHeight="1"/>
    <row r="1048548" ht="12.75" customHeight="1"/>
    <row r="1048549" ht="12.75" customHeight="1"/>
    <row r="1048550" ht="12.75" customHeight="1"/>
    <row r="1048551" ht="12.75" customHeight="1"/>
    <row r="1048552" ht="12.75" customHeight="1"/>
    <row r="1048553" ht="12.75" customHeight="1"/>
    <row r="1048554" ht="12.75" customHeight="1"/>
    <row r="1048555" ht="12.75" customHeight="1"/>
    <row r="1048556" ht="12.75" customHeight="1"/>
    <row r="1048557" ht="12.75" customHeight="1"/>
    <row r="1048558" ht="12.75" customHeight="1"/>
    <row r="1048559" ht="12.75" customHeight="1"/>
    <row r="1048560" ht="12.75" customHeight="1"/>
    <row r="1048561" ht="12.75" customHeight="1"/>
    <row r="1048562" ht="12.75" customHeight="1"/>
    <row r="1048563" ht="12.75" customHeight="1"/>
    <row r="1048564" ht="12.75" customHeight="1"/>
    <row r="1048565" ht="12.75" customHeight="1"/>
    <row r="1048566" ht="12.75" customHeight="1"/>
    <row r="1048567" ht="12.75" customHeight="1"/>
    <row r="1048568" ht="12.75" customHeight="1"/>
    <row r="1048569" ht="12.75" customHeight="1"/>
    <row r="1048570" ht="12.75" customHeight="1"/>
    <row r="1048571" ht="12.75" customHeight="1"/>
    <row r="1048572" ht="12.75" customHeight="1"/>
    <row r="1048573" ht="12.75" customHeight="1"/>
    <row r="1048574" ht="12.75" customHeight="1"/>
    <row r="1048575" ht="12.75" customHeight="1"/>
    <row r="1048576" ht="12.75" customHeight="1"/>
  </sheetData>
  <autoFilter ref="A36:AA188"/>
  <mergeCells count="39">
    <mergeCell ref="A29:A35"/>
    <mergeCell ref="B29:N29"/>
    <mergeCell ref="O29:O35"/>
    <mergeCell ref="P29:P35"/>
    <mergeCell ref="Q29:AA29"/>
    <mergeCell ref="B30:B35"/>
    <mergeCell ref="C30:C35"/>
    <mergeCell ref="D30:E31"/>
    <mergeCell ref="F30:N34"/>
    <mergeCell ref="Q30:Q35"/>
    <mergeCell ref="R30:R35"/>
    <mergeCell ref="S30:AA34"/>
    <mergeCell ref="D32:D35"/>
    <mergeCell ref="E32:E35"/>
    <mergeCell ref="B23:E23"/>
    <mergeCell ref="B24:E24"/>
    <mergeCell ref="B25:E25"/>
    <mergeCell ref="B26:E26"/>
    <mergeCell ref="B27:E27"/>
    <mergeCell ref="B18:E18"/>
    <mergeCell ref="B19:E19"/>
    <mergeCell ref="B20:E20"/>
    <mergeCell ref="B21:E21"/>
    <mergeCell ref="B22:E22"/>
    <mergeCell ref="B13:E13"/>
    <mergeCell ref="B14:E14"/>
    <mergeCell ref="B15:E15"/>
    <mergeCell ref="B16:E16"/>
    <mergeCell ref="B17:E17"/>
    <mergeCell ref="B8:E8"/>
    <mergeCell ref="B9:E9"/>
    <mergeCell ref="B10:E10"/>
    <mergeCell ref="B11:E11"/>
    <mergeCell ref="B12:E12"/>
    <mergeCell ref="T1:V1"/>
    <mergeCell ref="X1:AA1"/>
    <mergeCell ref="A3:R3"/>
    <mergeCell ref="A4:R4"/>
    <mergeCell ref="B7:E7"/>
  </mergeCells>
  <pageMargins left="0.39374999999999999" right="0.39374999999999999" top="0.59027777777777801" bottom="0.35416666666666702" header="0.23611111111111099" footer="0.23611111111111099"/>
  <pageSetup paperSize="9" fitToHeight="3" orientation="landscape" horizontalDpi="300" verticalDpi="300"/>
  <headerFooter>
    <oddHeader>&amp;L&amp;"Tahoma,Обычный"&amp;6Подготовлено с использованием системы ГАРАНТ&amp;R.</oddHeader>
    <oddFooter>&amp;CСтраница &amp;P</oddFooter>
  </headerFooter>
</worksheet>
</file>

<file path=docProps/app.xml><?xml version="1.0" encoding="utf-8"?>
<Properties xmlns="http://schemas.openxmlformats.org/officeDocument/2006/extended-properties" xmlns:vt="http://schemas.openxmlformats.org/officeDocument/2006/docPropsVTypes">
  <Template/>
  <TotalTime>2301</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39</vt:i4>
      </vt:variant>
    </vt:vector>
  </HeadingPairs>
  <TitlesOfParts>
    <vt:vector size="40" baseType="lpstr">
      <vt:lpstr>2026</vt:lpstr>
      <vt:lpstr>'2026'!Z_0441883C_9513_4869_ACBD_17C3980A6741__wvu_FilterData</vt:lpstr>
      <vt:lpstr>'2026'!Z_0C91D163_2C2A_406A_9D02_C9C1CBF59993__wvu_FilterData</vt:lpstr>
      <vt:lpstr>'2026'!Z_0F3522B2_F616_489B_8D0A_7D6CBBD21E5B__wvu_FilterData</vt:lpstr>
      <vt:lpstr>'2026'!Z_1103B5FE_AEE8_4AE7_9E97_EC1F1DFBF7A3__wvu_FilterData</vt:lpstr>
      <vt:lpstr>'2026'!Z_1196062A_7790_4182_8C0F_2563B6CD17BB__wvu_FilterData</vt:lpstr>
      <vt:lpstr>'2026'!Z_18D603E1_34AC_49ED_824D_2DA09B968E35__wvu_FilterData</vt:lpstr>
      <vt:lpstr>'2026'!Z_21C1E266_07CC_42E3_B8DB_4F57B82B2025__wvu_FilterData</vt:lpstr>
      <vt:lpstr>'2026'!Z_27E4FBD7_00B2_4D8D_A1F2_8723FB8E8B68__wvu_FilterData</vt:lpstr>
      <vt:lpstr>'2026'!Z_289B272C_BCBD_4793_883A_665280753C6B__wvu_FilterData</vt:lpstr>
      <vt:lpstr>'2026'!Z_2F062553_02BB_43A2_B083_30D099427600__wvu_FilterData</vt:lpstr>
      <vt:lpstr>'2026'!Z_38DC2DDF_7B89_4243_9347_95DEE05FCD1B__wvu_FilterData</vt:lpstr>
      <vt:lpstr>'2026'!Z_3B994856_0F37_4F36_BEEE_301CBD5184A6__wvu_FilterData</vt:lpstr>
      <vt:lpstr>'2026'!Z_3B994856_0F37_4F36_BEEE_301CBD5184A6__wvu_PrintArea</vt:lpstr>
      <vt:lpstr>'2026'!Z_3B994856_0F37_4F36_BEEE_301CBD5184A6__wvu_Rows</vt:lpstr>
      <vt:lpstr>'2026'!Z_3F0E3CFF_7AAF_4DE9_8A35_45E2EF946FD7__wvu_FilterData</vt:lpstr>
      <vt:lpstr>'2026'!Z_41A22A16_4A0E_4718_8DA3_63A12F48D21E__wvu_FilterData</vt:lpstr>
      <vt:lpstr>'2026'!Z_4798E491_9A1E_48CA_B2F4_C54B74B8A75E__wvu_FilterData</vt:lpstr>
      <vt:lpstr>'2026'!Z_4EB2CA6E_C4B5_44B7_B570_0B3520D7A25E__wvu_FilterData</vt:lpstr>
      <vt:lpstr>'2026'!Z_538DE9B2_AF08_45F2_B4B7_A06EE57AC319__wvu_FilterData</vt:lpstr>
      <vt:lpstr>'2026'!Z_5A8D892E_3F22_4D86_B45F_9D855ECFF507__wvu_FilterData</vt:lpstr>
      <vt:lpstr>'2026'!Z_5AD7B05C_2B29_49CB_AD9B_1D6BD30DFDE6__wvu_FilterData</vt:lpstr>
      <vt:lpstr>'2026'!Z_5EF767AA_2124_44FE_9564_6610B0CE64F7__wvu_FilterData</vt:lpstr>
      <vt:lpstr>'2026'!Z_5EF767AA_2124_44FE_9564_6610B0CE64F7__wvu_PrintArea</vt:lpstr>
      <vt:lpstr>'2026'!Z_6753D159_E862_449F_BB75_EE974679D0C1__wvu_FilterData</vt:lpstr>
      <vt:lpstr>'2026'!Z_76C7C7B3_1368_4FCA_956F_5CFDAAC45244__wvu_FilterData</vt:lpstr>
      <vt:lpstr>'2026'!Z_92D475E2_1893_456C_AAD1_18E55408F9A7__wvu_FilterData</vt:lpstr>
      <vt:lpstr>'2026'!Z_9340AC0D_F1BB_488B_9F87_33E1870EF1F4__wvu_FilterData</vt:lpstr>
      <vt:lpstr>'2026'!Z_A7BF8052_00D0_4E9A_A051_2AAF84328845__wvu_FilterData</vt:lpstr>
      <vt:lpstr>'2026'!Z_C9821BF0_4E46_4552_BE04_52346307B36E__wvu_FilterData</vt:lpstr>
      <vt:lpstr>'2026'!Z_DCBA054E_511B_4FE1_9A35_E4EB7E0614AD__wvu_FilterData</vt:lpstr>
      <vt:lpstr>'2026'!Z_EBA1A622_4FF4_436F_BC12_9640DC1A8499__wvu_FilterData</vt:lpstr>
      <vt:lpstr>'2026'!Z_EBB9BBDB_B3F5_4698_9D8B_AC7EDE1D0D89__wvu_FilterData</vt:lpstr>
      <vt:lpstr>'2026'!Z_EBB9BBDB_B3F5_4698_9D8B_AC7EDE1D0D89__wvu_PrintArea</vt:lpstr>
      <vt:lpstr>'2026'!Z_EDC7BB3D_34C5_4F8C_A7D0_FCCA344BDC8E__wvu_FilterData</vt:lpstr>
      <vt:lpstr>'2026'!Z_F6A23F16_1E9B_40E0_AE28_68E933AC2BC8__wvu_FilterData</vt:lpstr>
      <vt:lpstr>'2026'!Z_F81559C7_2833_41AB_B276_DC2D2FEA92BF__wvu_FilterData</vt:lpstr>
      <vt:lpstr>'2026'!Z_FEC2B6E0_BAEE_4D96_9456_B50D109F0573__wvu_FilterData</vt:lpstr>
      <vt:lpstr>'2026'!Z_FF7020E7_7F9F_47BC_AFD4_350A644F0A3C__wvu_FilterData</vt:lpstr>
      <vt:lpstr>'2026'!Z_FF90946E_082E_422D_90C7_1AF07980C31B__wvu_FilterData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Сальникова Наталья Александровна</cp:lastModifiedBy>
  <cp:revision>154</cp:revision>
  <dcterms:modified xsi:type="dcterms:W3CDTF">2026-02-17T09:13:46Z</dcterms:modified>
  <dc:language>ru-RU</dc:language>
</cp:coreProperties>
</file>